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ustavo\Desktop\Inf. Obras Trimestral\"/>
    </mc:Choice>
  </mc:AlternateContent>
  <bookViews>
    <workbookView minimized="1" xWindow="0" yWindow="0" windowWidth="28800" windowHeight="11895"/>
  </bookViews>
  <sheets>
    <sheet name="FORMATO AR 75" sheetId="5" r:id="rId1"/>
  </sheets>
  <definedNames>
    <definedName name="_xlnm.Print_Area" localSheetId="0">'FORMATO AR 75'!$A$1:$BA$26</definedName>
    <definedName name="_xlnm.Print_Titles" localSheetId="0">'FORMATO AR 75'!$14:$14</definedName>
  </definedNames>
  <calcPr calcId="162913"/>
</workbook>
</file>

<file path=xl/calcChain.xml><?xml version="1.0" encoding="utf-8"?>
<calcChain xmlns="http://schemas.openxmlformats.org/spreadsheetml/2006/main">
  <c r="AD21" i="5" l="1"/>
  <c r="AD20" i="5"/>
  <c r="Y17" i="5"/>
  <c r="Y15" i="5" l="1"/>
  <c r="V15" i="5" s="1"/>
  <c r="AD19" i="5" l="1"/>
  <c r="AD18" i="5"/>
  <c r="AD17" i="5"/>
  <c r="AD16" i="5"/>
  <c r="AD15" i="5"/>
  <c r="S19" i="5" l="1"/>
  <c r="R19" i="5"/>
  <c r="Z16" i="5" l="1"/>
</calcChain>
</file>

<file path=xl/sharedStrings.xml><?xml version="1.0" encoding="utf-8"?>
<sst xmlns="http://schemas.openxmlformats.org/spreadsheetml/2006/main" count="284" uniqueCount="109">
  <si>
    <t>TRIMESTRE</t>
  </si>
  <si>
    <t>TIPO DE RECURSO</t>
  </si>
  <si>
    <t>EJERCICIO</t>
  </si>
  <si>
    <t>OBRA O PROYECTO</t>
  </si>
  <si>
    <t>ACCIONES</t>
  </si>
  <si>
    <t>COMENTARIOS</t>
  </si>
  <si>
    <t>FEDERAL</t>
  </si>
  <si>
    <t>ESTATAL</t>
  </si>
  <si>
    <t>APROBADO</t>
  </si>
  <si>
    <t>MODIFICADO</t>
  </si>
  <si>
    <t>COMPROMETIDO</t>
  </si>
  <si>
    <t>EJERCIDO</t>
  </si>
  <si>
    <t>PAGADO</t>
  </si>
  <si>
    <t>% AVANCE FINANCIERO</t>
  </si>
  <si>
    <t>UNIDAD DE MEDIDA</t>
  </si>
  <si>
    <t>ESTATUS</t>
  </si>
  <si>
    <t xml:space="preserve">NOMBRE / PROGRAMA </t>
  </si>
  <si>
    <t>ID ENTIDAD RESPONSABLE</t>
  </si>
  <si>
    <t>ENTIDAD RESPONSABLE</t>
  </si>
  <si>
    <t>ID MUNICIPIO RESPONSABLE</t>
  </si>
  <si>
    <t>MUNICIPIO RESPONSABLE</t>
  </si>
  <si>
    <t>INSTITUCIÓN EJECUTORA</t>
  </si>
  <si>
    <t>TIPO DE PROGRAMA PROYECTO</t>
  </si>
  <si>
    <t>CLASIFICACIÓN</t>
  </si>
  <si>
    <t xml:space="preserve">POBLACIÓN BENEFICIADA </t>
  </si>
  <si>
    <t>MUJERES</t>
  </si>
  <si>
    <t>FECHA INICIO</t>
  </si>
  <si>
    <t>MONTO GLOBAL APROBADO</t>
  </si>
  <si>
    <t>PROCESO</t>
  </si>
  <si>
    <t>TERMINACIÓN</t>
  </si>
  <si>
    <t>FEDERAL Y ESTATAL</t>
  </si>
  <si>
    <t>FEDERAL Y MUNICIPAL</t>
  </si>
  <si>
    <t xml:space="preserve">1er TRIMESTRE </t>
  </si>
  <si>
    <t>PROYECTO DE INFRAESTRUCTURA</t>
  </si>
  <si>
    <t xml:space="preserve">SUBTIPO </t>
  </si>
  <si>
    <t>PROYECTOS DE INFRAESTRUCTURA SOCIAL</t>
  </si>
  <si>
    <t>PROGRAMAS DE ADQUISICIONES</t>
  </si>
  <si>
    <t>PROGRAMAS DE MANTENIMIENTO</t>
  </si>
  <si>
    <t>OTROS PROGRAMAS Y PROYECTOS DE INVERSIÓN</t>
  </si>
  <si>
    <t xml:space="preserve"> FEDERAL</t>
  </si>
  <si>
    <t xml:space="preserve"> ESTATAL</t>
  </si>
  <si>
    <t>META PLANEADA</t>
  </si>
  <si>
    <t xml:space="preserve">META ALCANZADA </t>
  </si>
  <si>
    <t>AGUA Y SANEAMIENTO</t>
  </si>
  <si>
    <t xml:space="preserve">COMUNICACIONES Y TRANSPORTES </t>
  </si>
  <si>
    <t>EDUCACION Y DEPORTE</t>
  </si>
  <si>
    <t>ENERGIA</t>
  </si>
  <si>
    <t>OTRA OBRA PUBLICA</t>
  </si>
  <si>
    <t>TERMINACION DE SALIDAS Y RETORNOS EN EL RIO SANTIAGO - ENTRONQUE ANILLO PERIFERICO EN SOLEDAD DE G. SANCHEZ, S.L.P.</t>
  </si>
  <si>
    <t>FONREGION 2017</t>
  </si>
  <si>
    <t>FODERSEMM</t>
  </si>
  <si>
    <t>BANOBRAS</t>
  </si>
  <si>
    <t>SAN LUIS POTOSI</t>
  </si>
  <si>
    <t>MEXQUITIC DE CARMONA</t>
  </si>
  <si>
    <t>J.E.C.</t>
  </si>
  <si>
    <t>SOLEDAD DE G. SANCHEZ</t>
  </si>
  <si>
    <t>km</t>
  </si>
  <si>
    <t>PEIC</t>
  </si>
  <si>
    <t>FISE</t>
  </si>
  <si>
    <t>CIUDAD DEL MAIZ</t>
  </si>
  <si>
    <t>KM</t>
  </si>
  <si>
    <t>RED METRO</t>
  </si>
  <si>
    <t xml:space="preserve">NÚMERO </t>
  </si>
  <si>
    <t>FECHA TÉRMINO</t>
  </si>
  <si>
    <t>REHABILITACIÓN CON CARPETA ASFÁLTICA DE LA CARRETERA: ANILLO PERIFERICO - COLORADA - COL. PRIMERO DE ENERO - OJO DE PINTO SUB TRAMO COLORADA - PRIMERO DE ENERO - LOS ROJAS - LOS URIBE DEL KM. 3+000 AL KM. 14+600 EN EL MUNICIPIO DE MEXQUITIC DE CARMONA, S.L.P.</t>
  </si>
  <si>
    <t>HOMBRES</t>
  </si>
  <si>
    <t>SUBTIPO</t>
  </si>
  <si>
    <t>PROYECTO DE INFRAESTRUCTURA ECONÓMICA</t>
  </si>
  <si>
    <t>COMUNICACIONES Y TRANSPORTES</t>
  </si>
  <si>
    <t>% AVANCE FISÍCO</t>
  </si>
  <si>
    <t>pza</t>
  </si>
  <si>
    <t>ESTUDIO DE GEOTECNICA Y GEOLOGÍA ESTRUCTURAL DE ROCAS DEL PROYECTO DENOMINADO CONTRUCCIÓN  DE CARRETERA DEL KM. 0+000, E.C. ANILLO PERIFERICO SUR - PROLONGACION AVENIDA JUAREZ EN KM. 10+900, EJE 140 EN LA CIUDAD DE SAN LUIS POTOSÍ.</t>
  </si>
  <si>
    <t>INFRAESTRUCTURA, DESARROLLO URBANO Y MOVILIDAD</t>
  </si>
  <si>
    <t>PROYECTO DE INFRASTRUCTURA ECONÓMICA</t>
  </si>
  <si>
    <t>PROYECTO DE INFRASTRUCTURA SOCIAL</t>
  </si>
  <si>
    <t>TAMAZUNCHALE</t>
  </si>
  <si>
    <t>ELABORACIÓN DE ESTUDIO GEOTÉCNICO DEL PUENTE TAMÁN, UBICADO EN EL MUNICIPIO DE TAMAZUNCHALE, SLP</t>
  </si>
  <si>
    <t xml:space="preserve">INGRESOS ESTATALES </t>
  </si>
  <si>
    <t>FAFEF</t>
  </si>
  <si>
    <t>AMPLIACIÓN DE 6 A 10 METROS DEL E.C. 57 - FACULTAD DE AGRONOMÍA Y VETERINARIA DE U.A.S.L.P. (PALMA DE LA CRUZ).</t>
  </si>
  <si>
    <t>PROYECTO DE INFRAESTRUCTURA SOCIAL</t>
  </si>
  <si>
    <t>AMPLIACIÓN DEL ACCESO AL AEROPUERTO INERNACIONAL (A3)</t>
  </si>
  <si>
    <t>DETALLE PROYECTO</t>
  </si>
  <si>
    <t>AVANCES</t>
  </si>
  <si>
    <t>DETALLE RESPONSABLE</t>
  </si>
  <si>
    <t>CLASIFICACIÓN DE PROYECTOS DE INVERSIÓN</t>
  </si>
  <si>
    <t>METAS</t>
  </si>
  <si>
    <t>DETALLE DE BENEFICIARIOS</t>
  </si>
  <si>
    <t>MONTOS DE APORTACION</t>
  </si>
  <si>
    <t>ASIGNACIÓN PRESUPUESTADA</t>
  </si>
  <si>
    <t>INFORME TRIMESTRAL SOBRE EL EJERCICIO, DESTINO Y RESULTADOS OBTENIDOS RESPECTO DE LOS RECURSOS EJERCIDOS</t>
  </si>
  <si>
    <t xml:space="preserve">DEPENDENCIA O ENTIDAD:   </t>
  </si>
  <si>
    <t>JUNTA ESTATAL DE CAMINOS DE SAN LUIS POTOSI</t>
  </si>
  <si>
    <t xml:space="preserve">CARÁCTER: </t>
  </si>
  <si>
    <t>EJECUTORA</t>
  </si>
  <si>
    <t xml:space="preserve">EJERCICIO FISCAL: </t>
  </si>
  <si>
    <t>DIRECCION DE CONSTRUCCION Y CONSERVACION</t>
  </si>
  <si>
    <t>(TERCER) JULIO, AGOSTO Y SEPTIEMBRE DE 2022</t>
  </si>
  <si>
    <t>en proceso de rescisión de contrato</t>
  </si>
  <si>
    <t>CONSTRUCCIÓN DEL CORREDOR 3 DE TRANSPORTE MASIVO, EN LA CARRETERA 57 QUERETARO - SAN LUIS POTOSI TRAMO: LATERAL DERECHO DE AV. SOCORRO BLANC RUIZ A RUTILO TORRES KM  197+896 AL 200+774 UBICADO EN LA ZONA METROPOLITANA DE SLP</t>
  </si>
  <si>
    <t>2DA ETAPA  PARA LA CONSTRUCCIÓN DE PARADEROS  PARA LAS ESTACIONES DEL CORTREDOR 3 DE TRANSPORTE MASIVO, TRAMO ALAMEDA JUAN SARABIA - DISTRIBUIDOR VIAL BENITO JUAREZ - CARRETERA 57 - EJE 128 UBICADO EN LA ZONA METROPOLITANA DE SAN LUIS POTOSI.</t>
  </si>
  <si>
    <t>REHABILITACIÓN CON CARPETA ASFALTICA DE LA CARRETERA: CARDENAS - CIUDAD DEL MAIZ, TRAMO DEL KM 44+850 AL KM 51+550 EN EL MUNICIPIO DE CIUDAD DEL MAIZ, EN EL ESTADO DE SAN LUIS POTOSI</t>
  </si>
  <si>
    <t xml:space="preserve">ELABORACIÓN DE ESTUDIOS AMBIENTALES RELATIVOS A LAS OBRAS Y OCUPACION FEDERAL PARA REHABILITACION DEL PUENTE VEHICULAR TAMAN, QUE CRUZA EL RIO AMAJAC SOBRE LA CARRETERA ESTATAL: TAMAN - AGUA ZARCA EN EL MUNICIPIO DE TAMAZUNCHALE EN EL ESTADO DE SAN LUIS POTOSÍ </t>
  </si>
  <si>
    <t>ELABORACIÓN DE PROYECTO EJECUTIVO DEL PUENTE TAMAN.</t>
  </si>
  <si>
    <t>TERCERO</t>
  </si>
  <si>
    <t>Proyecto</t>
  </si>
  <si>
    <t>Proceso</t>
  </si>
  <si>
    <t>REUBICACIÓN DE LA L.T. SAN LUIS I - BARRACUDA 115 KV-2.0 KM-1C-1C/F-795ACSR-PA (PARA LA OBRA ANILLO PERIFÉRICO SUR-PROLONGACION AVENIDA JUÁREZ-EJE 140)</t>
  </si>
  <si>
    <t>J.E.C.-C.F.E.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</si>
</sst>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0.0%"/>
  </numFmts>
  <fonts count="13" x14ac:knownFonts="1"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Century Gothic"/>
      <family val="2"/>
    </font>
    <font>
      <b/>
      <sz val="8"/>
      <color theme="1"/>
      <name val="Century Gothic"/>
      <family val="2"/>
    </font>
    <font>
      <sz val="11"/>
      <name val="Arial Narrow"/>
      <family val="2"/>
    </font>
    <font>
      <sz val="8"/>
      <color theme="1"/>
      <name val="Century Gothic"/>
      <family val="2"/>
    </font>
    <font>
      <sz val="11"/>
      <color theme="1"/>
      <name val="Montserrat Medium"/>
      <family val="3"/>
    </font>
    <font>
      <b/>
      <sz val="8"/>
      <color theme="1"/>
      <name val="Montserrat Medium"/>
      <family val="3"/>
    </font>
    <font>
      <sz val="8"/>
      <color theme="1"/>
      <name val="Montserrat Medium"/>
      <family val="3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b/>
      <sz val="11"/>
      <color theme="1"/>
      <name val="Montserrat Medium"/>
      <family val="3"/>
    </font>
    <font>
      <b/>
      <sz val="11"/>
      <color theme="1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3">
    <xf numFmtId="0" fontId="0" fillId="0" borderId="0" xfId="0"/>
    <xf numFmtId="43" fontId="0" fillId="0" borderId="0" xfId="1" applyFont="1"/>
    <xf numFmtId="0" fontId="0" fillId="0" borderId="0" xfId="0" applyFill="1"/>
    <xf numFmtId="0" fontId="4" fillId="0" borderId="0" xfId="0" applyFont="1" applyFill="1" applyBorder="1"/>
    <xf numFmtId="0" fontId="6" fillId="0" borderId="0" xfId="0" applyFont="1"/>
    <xf numFmtId="0" fontId="7" fillId="0" borderId="0" xfId="0" applyFont="1" applyBorder="1" applyAlignment="1">
      <alignment horizontal="center" vertical="center"/>
    </xf>
    <xf numFmtId="14" fontId="7" fillId="0" borderId="0" xfId="0" applyNumberFormat="1" applyFont="1" applyBorder="1" applyAlignment="1">
      <alignment horizontal="center" vertical="center"/>
    </xf>
    <xf numFmtId="0" fontId="6" fillId="0" borderId="0" xfId="0" applyFont="1" applyBorder="1"/>
    <xf numFmtId="43" fontId="7" fillId="0" borderId="0" xfId="1" applyFont="1" applyFill="1" applyBorder="1" applyAlignment="1">
      <alignment horizontal="center" vertical="center" wrapText="1"/>
    </xf>
    <xf numFmtId="43" fontId="6" fillId="0" borderId="0" xfId="1" applyFont="1" applyBorder="1"/>
    <xf numFmtId="10" fontId="6" fillId="0" borderId="0" xfId="0" applyNumberFormat="1" applyFont="1" applyBorder="1"/>
    <xf numFmtId="0" fontId="7" fillId="0" borderId="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top" wrapText="1"/>
    </xf>
    <xf numFmtId="43" fontId="7" fillId="2" borderId="1" xfId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/>
    </xf>
    <xf numFmtId="0" fontId="4" fillId="0" borderId="1" xfId="0" applyFont="1" applyFill="1" applyBorder="1"/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9" fontId="5" fillId="0" borderId="1" xfId="2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9" fontId="5" fillId="0" borderId="1" xfId="2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/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44" fontId="5" fillId="0" borderId="1" xfId="3" applyFont="1" applyBorder="1" applyAlignment="1">
      <alignment horizontal="center" vertical="center" wrapText="1"/>
    </xf>
    <xf numFmtId="9" fontId="5" fillId="2" borderId="1" xfId="2" applyFont="1" applyFill="1" applyBorder="1" applyAlignment="1">
      <alignment horizontal="center" vertical="center" wrapText="1"/>
    </xf>
    <xf numFmtId="44" fontId="5" fillId="2" borderId="1" xfId="3" applyFont="1" applyFill="1" applyBorder="1" applyAlignment="1">
      <alignment horizontal="center" vertic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44" fontId="9" fillId="0" borderId="1" xfId="3" applyFont="1" applyFill="1" applyBorder="1" applyAlignment="1">
      <alignment horizontal="center" vertical="center" wrapText="1"/>
    </xf>
    <xf numFmtId="44" fontId="9" fillId="2" borderId="2" xfId="3" applyNumberFormat="1" applyFont="1" applyFill="1" applyBorder="1" applyAlignment="1">
      <alignment horizontal="center" vertical="center" wrapText="1"/>
    </xf>
    <xf numFmtId="44" fontId="9" fillId="2" borderId="1" xfId="3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4" xfId="0" applyBorder="1"/>
    <xf numFmtId="43" fontId="0" fillId="0" borderId="4" xfId="1" applyFont="1" applyBorder="1"/>
    <xf numFmtId="0" fontId="0" fillId="0" borderId="5" xfId="0" applyBorder="1"/>
    <xf numFmtId="0" fontId="2" fillId="0" borderId="0" xfId="0" applyFont="1"/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horizontal="center"/>
    </xf>
    <xf numFmtId="43" fontId="2" fillId="0" borderId="0" xfId="1" applyFont="1"/>
    <xf numFmtId="0" fontId="2" fillId="0" borderId="0" xfId="0" applyFont="1" applyFill="1"/>
    <xf numFmtId="0" fontId="11" fillId="0" borderId="0" xfId="0" applyFont="1"/>
    <xf numFmtId="43" fontId="2" fillId="0" borderId="0" xfId="0" applyNumberFormat="1" applyFont="1"/>
    <xf numFmtId="0" fontId="6" fillId="0" borderId="0" xfId="0" applyFont="1" applyAlignment="1">
      <alignment horizontal="left" vertical="center"/>
    </xf>
    <xf numFmtId="0" fontId="8" fillId="0" borderId="6" xfId="0" applyFont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justify" vertical="center" wrapText="1"/>
    </xf>
    <xf numFmtId="44" fontId="9" fillId="0" borderId="7" xfId="3" applyFont="1" applyFill="1" applyBorder="1" applyAlignment="1">
      <alignment horizontal="center" vertical="center" wrapText="1"/>
    </xf>
    <xf numFmtId="44" fontId="9" fillId="0" borderId="8" xfId="3" applyFont="1" applyFill="1" applyBorder="1" applyAlignment="1">
      <alignment horizontal="center" vertical="center" wrapText="1"/>
    </xf>
    <xf numFmtId="165" fontId="5" fillId="0" borderId="1" xfId="2" applyNumberFormat="1" applyFont="1" applyBorder="1" applyAlignment="1">
      <alignment horizontal="center" vertical="center" wrapText="1"/>
    </xf>
    <xf numFmtId="4" fontId="0" fillId="0" borderId="0" xfId="0" applyNumberFormat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43" fontId="10" fillId="0" borderId="3" xfId="1" applyFont="1" applyBorder="1" applyAlignment="1">
      <alignment horizontal="center" wrapText="1"/>
    </xf>
    <xf numFmtId="43" fontId="10" fillId="0" borderId="4" xfId="1" applyFont="1" applyBorder="1" applyAlignment="1">
      <alignment horizontal="center" wrapText="1"/>
    </xf>
    <xf numFmtId="43" fontId="10" fillId="0" borderId="5" xfId="1" applyFont="1" applyBorder="1" applyAlignment="1">
      <alignment horizontal="center" wrapText="1"/>
    </xf>
    <xf numFmtId="43" fontId="10" fillId="0" borderId="3" xfId="1" applyFont="1" applyBorder="1" applyAlignment="1">
      <alignment horizontal="center" vertical="center" wrapText="1"/>
    </xf>
    <xf numFmtId="43" fontId="10" fillId="0" borderId="4" xfId="1" applyFont="1" applyBorder="1" applyAlignment="1">
      <alignment horizontal="center" vertical="center" wrapText="1"/>
    </xf>
    <xf numFmtId="43" fontId="10" fillId="0" borderId="5" xfId="1" applyFont="1" applyBorder="1" applyAlignment="1">
      <alignment horizontal="center" vertical="center" wrapText="1"/>
    </xf>
  </cellXfs>
  <cellStyles count="4">
    <cellStyle name="Millares" xfId="1" builtinId="3"/>
    <cellStyle name="Moneda" xfId="3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99219</xdr:colOff>
      <xdr:row>0</xdr:row>
      <xdr:rowOff>59531</xdr:rowOff>
    </xdr:from>
    <xdr:to>
      <xdr:col>4</xdr:col>
      <xdr:colOff>1809281</xdr:colOff>
      <xdr:row>4</xdr:row>
      <xdr:rowOff>0</xdr:rowOff>
    </xdr:to>
    <xdr:pic>
      <xdr:nvPicPr>
        <xdr:cNvPr id="5" name="Imagen1"/>
        <xdr:cNvPicPr/>
      </xdr:nvPicPr>
      <xdr:blipFill>
        <a:blip xmlns:r="http://schemas.openxmlformats.org/officeDocument/2006/relationships" r:embed="rId1"/>
        <a:srcRect t="4623" b="86519"/>
        <a:stretch>
          <a:fillRect/>
        </a:stretch>
      </xdr:blipFill>
      <xdr:spPr bwMode="auto">
        <a:xfrm>
          <a:off x="99219" y="59531"/>
          <a:ext cx="4841406" cy="8096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7"/>
  <sheetViews>
    <sheetView tabSelected="1" topLeftCell="A20" zoomScale="120" zoomScaleNormal="120" zoomScaleSheetLayoutView="100" workbookViewId="0">
      <pane xSplit="1" topLeftCell="S1" activePane="topRight" state="frozen"/>
      <selection pane="topRight" activeCell="V24" sqref="V24"/>
    </sheetView>
  </sheetViews>
  <sheetFormatPr baseColWidth="10" defaultColWidth="11.42578125" defaultRowHeight="16.5" x14ac:dyDescent="0.3"/>
  <cols>
    <col min="1" max="1" width="11.28515625" customWidth="1"/>
    <col min="2" max="2" width="10.7109375" customWidth="1"/>
    <col min="3" max="3" width="11.42578125" customWidth="1"/>
    <col min="4" max="4" width="13.5703125" customWidth="1"/>
    <col min="5" max="5" width="42.7109375" style="1" customWidth="1"/>
    <col min="6" max="6" width="11.5703125" style="1" customWidth="1"/>
    <col min="7" max="7" width="16.7109375" style="1" customWidth="1"/>
    <col min="8" max="9" width="16.140625" style="1" customWidth="1"/>
    <col min="10" max="10" width="16.42578125" style="1" customWidth="1"/>
    <col min="11" max="11" width="13.5703125" style="1" customWidth="1"/>
    <col min="12" max="12" width="18.42578125" style="1" customWidth="1"/>
    <col min="13" max="13" width="19.28515625" style="1" customWidth="1"/>
    <col min="14" max="14" width="17.85546875" customWidth="1"/>
    <col min="15" max="15" width="15.7109375" customWidth="1"/>
    <col min="16" max="16" width="19.42578125" style="2" customWidth="1"/>
    <col min="17" max="19" width="16.42578125" customWidth="1"/>
    <col min="20" max="21" width="11.7109375" customWidth="1"/>
    <col min="22" max="22" width="26.5703125" customWidth="1"/>
    <col min="23" max="23" width="29.7109375" customWidth="1"/>
    <col min="24" max="24" width="20.42578125" customWidth="1"/>
    <col min="25" max="25" width="19.140625" customWidth="1"/>
    <col min="26" max="26" width="15.42578125" customWidth="1"/>
    <col min="27" max="27" width="17.7109375" customWidth="1"/>
    <col min="28" max="28" width="14.42578125" customWidth="1"/>
    <col min="29" max="29" width="13.28515625" customWidth="1"/>
    <col min="30" max="30" width="13.42578125" customWidth="1"/>
    <col min="31" max="31" width="10.42578125" customWidth="1"/>
    <col min="32" max="32" width="9.28515625" customWidth="1"/>
    <col min="33" max="33" width="14" customWidth="1"/>
    <col min="34" max="34" width="18" customWidth="1"/>
    <col min="35" max="35" width="0.5703125" hidden="1" customWidth="1"/>
    <col min="36" max="37" width="0.42578125" hidden="1" customWidth="1"/>
    <col min="38" max="38" width="1.140625" hidden="1" customWidth="1"/>
    <col min="39" max="39" width="0.7109375" hidden="1" customWidth="1"/>
    <col min="40" max="40" width="1.7109375" hidden="1" customWidth="1"/>
    <col min="41" max="41" width="0.85546875" hidden="1" customWidth="1"/>
    <col min="42" max="42" width="0.7109375" hidden="1" customWidth="1"/>
    <col min="43" max="43" width="0.42578125" hidden="1" customWidth="1"/>
    <col min="44" max="44" width="1.5703125" hidden="1" customWidth="1"/>
    <col min="45" max="45" width="1.140625" hidden="1" customWidth="1"/>
    <col min="46" max="46" width="0" hidden="1" customWidth="1"/>
    <col min="47" max="47" width="11.42578125" hidden="1" customWidth="1"/>
    <col min="48" max="48" width="14" customWidth="1"/>
    <col min="49" max="50" width="12.42578125" customWidth="1"/>
    <col min="51" max="51" width="19" customWidth="1"/>
    <col min="52" max="52" width="18.7109375" customWidth="1"/>
    <col min="53" max="53" width="17.85546875" customWidth="1"/>
  </cols>
  <sheetData>
    <row r="1" spans="1:53" x14ac:dyDescent="0.3">
      <c r="E1"/>
      <c r="F1"/>
      <c r="N1" s="1"/>
      <c r="O1" s="1"/>
      <c r="P1" s="1"/>
      <c r="T1" s="2"/>
    </row>
    <row r="2" spans="1:53" ht="18" x14ac:dyDescent="0.35">
      <c r="A2" s="59" t="s">
        <v>90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</row>
    <row r="3" spans="1:53" x14ac:dyDescent="0.3">
      <c r="A3" s="60">
        <v>2022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</row>
    <row r="4" spans="1:53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7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</row>
    <row r="5" spans="1:53" ht="6.75" customHeight="1" x14ac:dyDescent="0.3">
      <c r="B5" s="45"/>
      <c r="C5" s="45"/>
      <c r="D5" s="45"/>
      <c r="E5" s="45"/>
      <c r="F5" s="45"/>
      <c r="G5" s="48"/>
      <c r="H5" s="48"/>
      <c r="I5" s="48"/>
      <c r="J5" s="48"/>
      <c r="K5" s="48"/>
      <c r="L5" s="48"/>
      <c r="M5" s="48"/>
      <c r="N5" s="48"/>
      <c r="O5" s="48"/>
      <c r="P5" s="48"/>
      <c r="Q5" s="45"/>
      <c r="R5" s="45"/>
      <c r="S5" s="45"/>
      <c r="T5" s="49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</row>
    <row r="6" spans="1:53" ht="18" x14ac:dyDescent="0.35">
      <c r="B6" s="50" t="s">
        <v>91</v>
      </c>
      <c r="C6" s="50"/>
      <c r="D6" s="4"/>
      <c r="E6" s="4"/>
      <c r="F6" s="4"/>
      <c r="G6" s="50" t="s">
        <v>92</v>
      </c>
      <c r="H6" s="48"/>
      <c r="I6" s="48"/>
      <c r="J6" s="48"/>
      <c r="K6" s="48"/>
      <c r="L6" s="48"/>
      <c r="M6" s="48"/>
      <c r="N6" s="48"/>
      <c r="O6" s="48"/>
      <c r="P6" s="48"/>
      <c r="Q6" s="45"/>
      <c r="R6" s="45"/>
      <c r="S6" s="45"/>
      <c r="T6" s="49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</row>
    <row r="7" spans="1:53" ht="18" x14ac:dyDescent="0.35">
      <c r="B7" s="50" t="s">
        <v>93</v>
      </c>
      <c r="C7" s="50"/>
      <c r="D7" s="4"/>
      <c r="E7" s="4"/>
      <c r="F7" s="4"/>
      <c r="G7" s="4" t="s">
        <v>94</v>
      </c>
      <c r="H7" s="48"/>
      <c r="I7" s="48"/>
      <c r="J7" s="48"/>
      <c r="K7" s="48"/>
      <c r="L7" s="48"/>
      <c r="M7" s="48"/>
      <c r="N7" s="48"/>
      <c r="O7" s="48"/>
      <c r="P7" s="48"/>
      <c r="Q7" s="51"/>
      <c r="R7" s="45"/>
      <c r="S7" s="45"/>
      <c r="T7" s="49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</row>
    <row r="8" spans="1:53" ht="18" x14ac:dyDescent="0.35">
      <c r="B8" s="50" t="s">
        <v>0</v>
      </c>
      <c r="C8" s="50"/>
      <c r="D8" s="4"/>
      <c r="E8" s="4"/>
      <c r="F8" s="4"/>
      <c r="G8" s="4" t="s">
        <v>97</v>
      </c>
      <c r="H8" s="48"/>
      <c r="I8" s="48"/>
      <c r="J8" s="48"/>
      <c r="K8" s="48"/>
      <c r="L8" s="48"/>
      <c r="M8" s="48"/>
      <c r="N8" s="48"/>
      <c r="O8" s="48"/>
      <c r="P8" s="48"/>
      <c r="Q8" s="45"/>
      <c r="R8" s="45"/>
      <c r="S8" s="45"/>
      <c r="T8" s="49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</row>
    <row r="9" spans="1:53" ht="18" x14ac:dyDescent="0.35">
      <c r="B9" s="50" t="s">
        <v>95</v>
      </c>
      <c r="C9" s="50"/>
      <c r="D9" s="4"/>
      <c r="E9" s="4"/>
      <c r="F9" s="4"/>
      <c r="G9" s="52">
        <v>2022</v>
      </c>
      <c r="H9" s="48"/>
      <c r="I9" s="48"/>
      <c r="J9" s="48"/>
      <c r="K9" s="48"/>
      <c r="L9" s="48"/>
      <c r="M9" s="48"/>
      <c r="N9" s="48"/>
      <c r="O9" s="48"/>
      <c r="P9" s="48"/>
      <c r="Q9" s="45"/>
      <c r="R9" s="45"/>
      <c r="S9" s="45"/>
      <c r="T9" s="49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</row>
    <row r="10" spans="1:53" ht="9" customHeight="1" x14ac:dyDescent="0.35">
      <c r="B10" s="4"/>
      <c r="C10" s="4"/>
      <c r="D10" s="4"/>
      <c r="E10" s="4"/>
      <c r="F10" s="4"/>
      <c r="G10" s="4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</row>
    <row r="11" spans="1:53" s="3" customFormat="1" ht="18" x14ac:dyDescent="0.35">
      <c r="B11" s="4"/>
      <c r="C11" s="4"/>
      <c r="D11" s="4"/>
      <c r="E11" s="4"/>
      <c r="F11" s="4"/>
      <c r="G11" s="4" t="s">
        <v>96</v>
      </c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</row>
    <row r="12" spans="1:53" ht="16.5" customHeight="1" x14ac:dyDescent="0.3">
      <c r="A12" s="61" t="s">
        <v>82</v>
      </c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3"/>
      <c r="AD12" s="64" t="s">
        <v>83</v>
      </c>
      <c r="AE12" s="65"/>
      <c r="AF12" s="66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4"/>
    </row>
    <row r="13" spans="1:53" x14ac:dyDescent="0.3">
      <c r="A13" s="41"/>
      <c r="B13" s="42"/>
      <c r="C13" s="42"/>
      <c r="D13" s="42"/>
      <c r="E13" s="43"/>
      <c r="F13" s="67" t="s">
        <v>84</v>
      </c>
      <c r="G13" s="68"/>
      <c r="H13" s="68"/>
      <c r="I13" s="68"/>
      <c r="J13" s="68"/>
      <c r="K13" s="69"/>
      <c r="L13" s="70" t="s">
        <v>85</v>
      </c>
      <c r="M13" s="71"/>
      <c r="N13" s="72"/>
      <c r="O13" s="61" t="s">
        <v>86</v>
      </c>
      <c r="P13" s="63"/>
      <c r="Q13" s="61" t="s">
        <v>87</v>
      </c>
      <c r="R13" s="62"/>
      <c r="S13" s="63"/>
      <c r="T13" s="42"/>
      <c r="U13" s="42"/>
      <c r="V13" s="61" t="s">
        <v>88</v>
      </c>
      <c r="W13" s="62"/>
      <c r="X13" s="63"/>
      <c r="Y13" s="61" t="s">
        <v>89</v>
      </c>
      <c r="Z13" s="62"/>
      <c r="AA13" s="62"/>
      <c r="AB13" s="62"/>
      <c r="AC13" s="63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4"/>
    </row>
    <row r="14" spans="1:53" s="3" customFormat="1" ht="66.75" customHeight="1" x14ac:dyDescent="0.3">
      <c r="A14" s="13" t="s">
        <v>62</v>
      </c>
      <c r="B14" s="13" t="s">
        <v>1</v>
      </c>
      <c r="C14" s="13" t="s">
        <v>2</v>
      </c>
      <c r="D14" s="13" t="s">
        <v>16</v>
      </c>
      <c r="E14" s="13" t="s">
        <v>3</v>
      </c>
      <c r="F14" s="13" t="s">
        <v>4</v>
      </c>
      <c r="G14" s="13" t="s">
        <v>17</v>
      </c>
      <c r="H14" s="13" t="s">
        <v>18</v>
      </c>
      <c r="I14" s="13" t="s">
        <v>19</v>
      </c>
      <c r="J14" s="13" t="s">
        <v>20</v>
      </c>
      <c r="K14" s="13" t="s">
        <v>21</v>
      </c>
      <c r="L14" s="13" t="s">
        <v>22</v>
      </c>
      <c r="M14" s="13" t="s">
        <v>34</v>
      </c>
      <c r="N14" s="13" t="s">
        <v>23</v>
      </c>
      <c r="O14" s="13" t="s">
        <v>41</v>
      </c>
      <c r="P14" s="13" t="s">
        <v>42</v>
      </c>
      <c r="Q14" s="13" t="s">
        <v>24</v>
      </c>
      <c r="R14" s="13" t="s">
        <v>25</v>
      </c>
      <c r="S14" s="13" t="s">
        <v>65</v>
      </c>
      <c r="T14" s="13" t="s">
        <v>26</v>
      </c>
      <c r="U14" s="13" t="s">
        <v>63</v>
      </c>
      <c r="V14" s="13" t="s">
        <v>27</v>
      </c>
      <c r="W14" s="13" t="s">
        <v>39</v>
      </c>
      <c r="X14" s="13" t="s">
        <v>40</v>
      </c>
      <c r="Y14" s="14" t="s">
        <v>8</v>
      </c>
      <c r="Z14" s="14" t="s">
        <v>9</v>
      </c>
      <c r="AA14" s="15" t="s">
        <v>10</v>
      </c>
      <c r="AB14" s="14" t="s">
        <v>11</v>
      </c>
      <c r="AC14" s="14" t="s">
        <v>12</v>
      </c>
      <c r="AD14" s="14" t="s">
        <v>13</v>
      </c>
      <c r="AE14" s="14" t="s">
        <v>14</v>
      </c>
      <c r="AF14" s="14" t="s">
        <v>69</v>
      </c>
      <c r="AG14" s="14" t="s">
        <v>15</v>
      </c>
      <c r="AH14" s="14" t="s">
        <v>5</v>
      </c>
      <c r="AI14" s="16"/>
      <c r="AJ14" s="14" t="s">
        <v>15</v>
      </c>
      <c r="AK14" s="14" t="s">
        <v>1</v>
      </c>
      <c r="AL14" s="14" t="s">
        <v>0</v>
      </c>
      <c r="AM14" s="14" t="s">
        <v>22</v>
      </c>
      <c r="AN14" s="14" t="s">
        <v>34</v>
      </c>
      <c r="AO14" s="14" t="s">
        <v>23</v>
      </c>
      <c r="AP14" s="16"/>
      <c r="AQ14" s="16"/>
      <c r="AR14" s="16"/>
      <c r="AS14" s="16"/>
      <c r="AT14" s="16"/>
      <c r="AU14" s="16"/>
      <c r="AV14" s="14" t="s">
        <v>15</v>
      </c>
      <c r="AW14" s="14" t="s">
        <v>1</v>
      </c>
      <c r="AX14" s="15" t="s">
        <v>0</v>
      </c>
      <c r="AY14" s="14" t="s">
        <v>22</v>
      </c>
      <c r="AZ14" s="14" t="s">
        <v>66</v>
      </c>
      <c r="BA14" s="15" t="s">
        <v>23</v>
      </c>
    </row>
    <row r="15" spans="1:53" ht="96.75" customHeight="1" x14ac:dyDescent="0.3">
      <c r="A15" s="17">
        <v>1</v>
      </c>
      <c r="B15" s="18" t="s">
        <v>6</v>
      </c>
      <c r="C15" s="18">
        <v>2017</v>
      </c>
      <c r="D15" s="18" t="s">
        <v>49</v>
      </c>
      <c r="E15" s="12" t="s">
        <v>64</v>
      </c>
      <c r="F15" s="18">
        <v>1</v>
      </c>
      <c r="G15" s="18">
        <v>24</v>
      </c>
      <c r="H15" s="18" t="s">
        <v>52</v>
      </c>
      <c r="I15" s="18">
        <v>21</v>
      </c>
      <c r="J15" s="18" t="s">
        <v>53</v>
      </c>
      <c r="K15" s="18" t="s">
        <v>54</v>
      </c>
      <c r="L15" s="18" t="s">
        <v>33</v>
      </c>
      <c r="M15" s="18" t="s">
        <v>73</v>
      </c>
      <c r="N15" s="18" t="s">
        <v>44</v>
      </c>
      <c r="O15" s="18">
        <v>11.6</v>
      </c>
      <c r="P15" s="18">
        <v>4</v>
      </c>
      <c r="Q15" s="19">
        <v>2116</v>
      </c>
      <c r="R15" s="19">
        <v>1095</v>
      </c>
      <c r="S15" s="19">
        <v>1021</v>
      </c>
      <c r="T15" s="20">
        <v>43095</v>
      </c>
      <c r="U15" s="37">
        <v>43281</v>
      </c>
      <c r="V15" s="21">
        <f>Y15</f>
        <v>12072874</v>
      </c>
      <c r="W15" s="21">
        <v>12072874</v>
      </c>
      <c r="X15" s="21">
        <v>0</v>
      </c>
      <c r="Y15" s="22">
        <f>W15+X15</f>
        <v>12072874</v>
      </c>
      <c r="Z15" s="22">
        <v>8658858.9399999995</v>
      </c>
      <c r="AA15" s="22">
        <v>8658585.9399999995</v>
      </c>
      <c r="AB15" s="22">
        <v>4143326.02</v>
      </c>
      <c r="AC15" s="22">
        <v>4143326.02</v>
      </c>
      <c r="AD15" s="23">
        <f t="shared" ref="AD15:AD21" si="0">AC15/AA15</f>
        <v>0.47852224932700732</v>
      </c>
      <c r="AE15" s="24" t="s">
        <v>56</v>
      </c>
      <c r="AF15" s="25">
        <v>0.3</v>
      </c>
      <c r="AG15" s="26" t="s">
        <v>106</v>
      </c>
      <c r="AH15" s="27" t="s">
        <v>98</v>
      </c>
      <c r="AI15" s="28"/>
      <c r="AJ15" s="28" t="s">
        <v>29</v>
      </c>
      <c r="AK15" s="28" t="s">
        <v>6</v>
      </c>
      <c r="AL15" s="28" t="s">
        <v>32</v>
      </c>
      <c r="AM15" s="28" t="s">
        <v>33</v>
      </c>
      <c r="AN15" s="28" t="s">
        <v>35</v>
      </c>
      <c r="AO15" s="28" t="s">
        <v>43</v>
      </c>
      <c r="AP15" s="28"/>
      <c r="AQ15" s="28"/>
      <c r="AR15" s="28"/>
      <c r="AS15" s="28"/>
      <c r="AT15" s="28"/>
      <c r="AU15" s="28"/>
      <c r="AV15" s="26" t="s">
        <v>28</v>
      </c>
      <c r="AW15" s="24" t="s">
        <v>6</v>
      </c>
      <c r="AX15" s="24" t="s">
        <v>104</v>
      </c>
      <c r="AY15" s="24" t="s">
        <v>33</v>
      </c>
      <c r="AZ15" s="24" t="s">
        <v>67</v>
      </c>
      <c r="BA15" s="24" t="s">
        <v>68</v>
      </c>
    </row>
    <row r="16" spans="1:53" ht="51" customHeight="1" x14ac:dyDescent="0.3">
      <c r="A16" s="17">
        <v>2</v>
      </c>
      <c r="B16" s="18" t="s">
        <v>6</v>
      </c>
      <c r="C16" s="18">
        <v>2018</v>
      </c>
      <c r="D16" s="29" t="s">
        <v>50</v>
      </c>
      <c r="E16" s="30" t="s">
        <v>48</v>
      </c>
      <c r="F16" s="18">
        <v>1</v>
      </c>
      <c r="G16" s="18">
        <v>24</v>
      </c>
      <c r="H16" s="18" t="s">
        <v>52</v>
      </c>
      <c r="I16" s="18">
        <v>35</v>
      </c>
      <c r="J16" s="18" t="s">
        <v>55</v>
      </c>
      <c r="K16" s="18" t="s">
        <v>54</v>
      </c>
      <c r="L16" s="18" t="s">
        <v>33</v>
      </c>
      <c r="M16" s="18" t="s">
        <v>73</v>
      </c>
      <c r="N16" s="18" t="s">
        <v>44</v>
      </c>
      <c r="O16" s="18">
        <v>0.6</v>
      </c>
      <c r="P16" s="18">
        <v>0.6</v>
      </c>
      <c r="Q16" s="18">
        <v>696458</v>
      </c>
      <c r="R16" s="18">
        <v>286855</v>
      </c>
      <c r="S16" s="18">
        <v>409603</v>
      </c>
      <c r="T16" s="20">
        <v>43385</v>
      </c>
      <c r="U16" s="20">
        <v>43555</v>
      </c>
      <c r="V16" s="21">
        <v>25200000</v>
      </c>
      <c r="W16" s="21">
        <v>25200000</v>
      </c>
      <c r="X16" s="21">
        <v>0</v>
      </c>
      <c r="Y16" s="22">
        <v>23154919.52</v>
      </c>
      <c r="Z16" s="22">
        <f t="shared" ref="Z16" si="1">Y16</f>
        <v>23154919.52</v>
      </c>
      <c r="AA16" s="22">
        <v>23154919.52</v>
      </c>
      <c r="AB16" s="22">
        <v>17864197.02</v>
      </c>
      <c r="AC16" s="22">
        <v>17864197.02</v>
      </c>
      <c r="AD16" s="23">
        <f t="shared" si="0"/>
        <v>0.77150762733465117</v>
      </c>
      <c r="AE16" s="24" t="s">
        <v>56</v>
      </c>
      <c r="AF16" s="25">
        <v>1</v>
      </c>
      <c r="AG16" s="24" t="s">
        <v>106</v>
      </c>
      <c r="AH16" s="31"/>
      <c r="AI16" s="28"/>
      <c r="AJ16" s="16" t="s">
        <v>28</v>
      </c>
      <c r="AK16" s="16" t="s">
        <v>30</v>
      </c>
      <c r="AL16" s="28"/>
      <c r="AM16" s="28"/>
      <c r="AN16" s="28" t="s">
        <v>36</v>
      </c>
      <c r="AO16" s="28" t="s">
        <v>45</v>
      </c>
      <c r="AP16" s="28"/>
      <c r="AQ16" s="28"/>
      <c r="AR16" s="28"/>
      <c r="AS16" s="28"/>
      <c r="AT16" s="28"/>
      <c r="AU16" s="28"/>
      <c r="AV16" s="24" t="s">
        <v>28</v>
      </c>
      <c r="AW16" s="24" t="s">
        <v>6</v>
      </c>
      <c r="AX16" s="24" t="s">
        <v>104</v>
      </c>
      <c r="AY16" s="24" t="s">
        <v>33</v>
      </c>
      <c r="AZ16" s="24" t="s">
        <v>67</v>
      </c>
      <c r="BA16" s="24" t="s">
        <v>68</v>
      </c>
    </row>
    <row r="17" spans="1:53" ht="93.75" customHeight="1" x14ac:dyDescent="0.3">
      <c r="A17" s="17">
        <v>3</v>
      </c>
      <c r="B17" s="18" t="s">
        <v>6</v>
      </c>
      <c r="C17" s="18">
        <v>2019</v>
      </c>
      <c r="D17" s="18" t="s">
        <v>51</v>
      </c>
      <c r="E17" s="12" t="s">
        <v>99</v>
      </c>
      <c r="F17" s="18">
        <v>1</v>
      </c>
      <c r="G17" s="18">
        <v>24</v>
      </c>
      <c r="H17" s="18" t="s">
        <v>52</v>
      </c>
      <c r="I17" s="18">
        <v>28</v>
      </c>
      <c r="J17" s="18" t="s">
        <v>52</v>
      </c>
      <c r="K17" s="18" t="s">
        <v>54</v>
      </c>
      <c r="L17" s="18" t="s">
        <v>33</v>
      </c>
      <c r="M17" s="18" t="s">
        <v>73</v>
      </c>
      <c r="N17" s="18" t="s">
        <v>44</v>
      </c>
      <c r="O17" s="18">
        <v>2.87</v>
      </c>
      <c r="P17" s="18">
        <v>2.87</v>
      </c>
      <c r="Q17" s="18">
        <v>722722</v>
      </c>
      <c r="R17" s="18">
        <v>375096</v>
      </c>
      <c r="S17" s="18">
        <v>347676</v>
      </c>
      <c r="T17" s="20">
        <v>43704</v>
      </c>
      <c r="U17" s="20">
        <v>43943</v>
      </c>
      <c r="V17" s="21">
        <v>26358125.800000001</v>
      </c>
      <c r="W17" s="21">
        <v>26358125.800000001</v>
      </c>
      <c r="X17" s="21">
        <v>0</v>
      </c>
      <c r="Y17" s="22">
        <f>W17+X17</f>
        <v>26358125.800000001</v>
      </c>
      <c r="Z17" s="22">
        <v>25486731.73</v>
      </c>
      <c r="AA17" s="22">
        <v>25486731.73</v>
      </c>
      <c r="AB17" s="22">
        <v>25486584.969999999</v>
      </c>
      <c r="AC17" s="22">
        <v>22918050.469999999</v>
      </c>
      <c r="AD17" s="23">
        <f t="shared" si="0"/>
        <v>0.89921496066220019</v>
      </c>
      <c r="AE17" s="24" t="s">
        <v>56</v>
      </c>
      <c r="AF17" s="25">
        <v>0.97</v>
      </c>
      <c r="AG17" s="24" t="s">
        <v>106</v>
      </c>
      <c r="AH17" s="27"/>
      <c r="AI17" s="28"/>
      <c r="AJ17" s="28"/>
      <c r="AK17" s="28"/>
      <c r="AL17" s="28"/>
      <c r="AM17" s="28"/>
      <c r="AN17" s="28" t="s">
        <v>38</v>
      </c>
      <c r="AO17" s="28" t="s">
        <v>47</v>
      </c>
      <c r="AP17" s="28"/>
      <c r="AQ17" s="28"/>
      <c r="AR17" s="28"/>
      <c r="AS17" s="28"/>
      <c r="AT17" s="28"/>
      <c r="AU17" s="28"/>
      <c r="AV17" s="24" t="s">
        <v>28</v>
      </c>
      <c r="AW17" s="24" t="s">
        <v>6</v>
      </c>
      <c r="AX17" s="24" t="s">
        <v>104</v>
      </c>
      <c r="AY17" s="24" t="s">
        <v>33</v>
      </c>
      <c r="AZ17" s="24" t="s">
        <v>67</v>
      </c>
      <c r="BA17" s="24" t="s">
        <v>68</v>
      </c>
    </row>
    <row r="18" spans="1:53" ht="102.75" customHeight="1" x14ac:dyDescent="0.3">
      <c r="A18" s="17">
        <v>4</v>
      </c>
      <c r="B18" s="18" t="s">
        <v>7</v>
      </c>
      <c r="C18" s="18">
        <v>2020</v>
      </c>
      <c r="D18" s="18" t="s">
        <v>61</v>
      </c>
      <c r="E18" s="12" t="s">
        <v>100</v>
      </c>
      <c r="F18" s="18">
        <v>1</v>
      </c>
      <c r="G18" s="18">
        <v>24</v>
      </c>
      <c r="H18" s="18" t="s">
        <v>52</v>
      </c>
      <c r="I18" s="18">
        <v>28</v>
      </c>
      <c r="J18" s="18" t="s">
        <v>52</v>
      </c>
      <c r="K18" s="18" t="s">
        <v>54</v>
      </c>
      <c r="L18" s="18" t="s">
        <v>33</v>
      </c>
      <c r="M18" s="18" t="s">
        <v>74</v>
      </c>
      <c r="N18" s="18" t="s">
        <v>44</v>
      </c>
      <c r="O18" s="18">
        <v>1</v>
      </c>
      <c r="P18" s="18">
        <v>1</v>
      </c>
      <c r="Q18" s="18">
        <v>722722</v>
      </c>
      <c r="R18" s="18">
        <v>375096</v>
      </c>
      <c r="S18" s="18">
        <v>347676</v>
      </c>
      <c r="T18" s="20">
        <v>44119</v>
      </c>
      <c r="U18" s="20">
        <v>44188</v>
      </c>
      <c r="V18" s="21">
        <v>4500000</v>
      </c>
      <c r="W18" s="21">
        <v>4500000</v>
      </c>
      <c r="X18" s="21">
        <v>0</v>
      </c>
      <c r="Y18" s="22">
        <v>3454907.39</v>
      </c>
      <c r="Z18" s="22">
        <v>3454907.39</v>
      </c>
      <c r="AA18" s="22">
        <v>3454907.39</v>
      </c>
      <c r="AB18" s="32">
        <v>1873828.2</v>
      </c>
      <c r="AC18" s="22">
        <v>1873828.2</v>
      </c>
      <c r="AD18" s="23">
        <f t="shared" si="0"/>
        <v>0.54236712839935197</v>
      </c>
      <c r="AE18" s="24" t="s">
        <v>70</v>
      </c>
      <c r="AF18" s="25">
        <v>0.4</v>
      </c>
      <c r="AG18" s="24" t="s">
        <v>106</v>
      </c>
      <c r="AH18" s="27" t="s">
        <v>98</v>
      </c>
      <c r="AI18" s="28"/>
      <c r="AJ18" s="28"/>
      <c r="AK18" s="16" t="s">
        <v>31</v>
      </c>
      <c r="AL18" s="28"/>
      <c r="AM18" s="28"/>
      <c r="AN18" s="28" t="s">
        <v>37</v>
      </c>
      <c r="AO18" s="28" t="s">
        <v>46</v>
      </c>
      <c r="AP18" s="28"/>
      <c r="AQ18" s="28"/>
      <c r="AR18" s="28"/>
      <c r="AS18" s="28"/>
      <c r="AT18" s="28"/>
      <c r="AU18" s="28"/>
      <c r="AV18" s="24" t="s">
        <v>28</v>
      </c>
      <c r="AW18" s="24" t="s">
        <v>6</v>
      </c>
      <c r="AX18" s="24" t="s">
        <v>104</v>
      </c>
      <c r="AY18" s="24" t="s">
        <v>33</v>
      </c>
      <c r="AZ18" s="24" t="s">
        <v>67</v>
      </c>
      <c r="BA18" s="24" t="s">
        <v>68</v>
      </c>
    </row>
    <row r="19" spans="1:53" ht="81" customHeight="1" x14ac:dyDescent="0.3">
      <c r="A19" s="17">
        <v>5</v>
      </c>
      <c r="B19" s="18" t="s">
        <v>7</v>
      </c>
      <c r="C19" s="18">
        <v>2020</v>
      </c>
      <c r="D19" s="18" t="s">
        <v>58</v>
      </c>
      <c r="E19" s="12" t="s">
        <v>101</v>
      </c>
      <c r="F19" s="18">
        <v>1</v>
      </c>
      <c r="G19" s="18">
        <v>24</v>
      </c>
      <c r="H19" s="18" t="s">
        <v>52</v>
      </c>
      <c r="I19" s="18">
        <v>10</v>
      </c>
      <c r="J19" s="18" t="s">
        <v>59</v>
      </c>
      <c r="K19" s="18" t="s">
        <v>54</v>
      </c>
      <c r="L19" s="18" t="s">
        <v>33</v>
      </c>
      <c r="M19" s="18" t="s">
        <v>74</v>
      </c>
      <c r="N19" s="18" t="s">
        <v>44</v>
      </c>
      <c r="O19" s="18">
        <v>6.7</v>
      </c>
      <c r="P19" s="18">
        <v>6.7</v>
      </c>
      <c r="Q19" s="18">
        <v>618</v>
      </c>
      <c r="R19" s="33">
        <f t="shared" ref="R19" si="2">(Q19/100)*51</f>
        <v>315.18</v>
      </c>
      <c r="S19" s="33">
        <f t="shared" ref="S19" si="3">(Q19/100)*49</f>
        <v>302.82</v>
      </c>
      <c r="T19" s="20">
        <v>44173</v>
      </c>
      <c r="U19" s="20">
        <v>44196</v>
      </c>
      <c r="V19" s="21">
        <v>9000000</v>
      </c>
      <c r="W19" s="21">
        <v>0</v>
      </c>
      <c r="X19" s="21">
        <v>9000000</v>
      </c>
      <c r="Y19" s="22">
        <v>7888292.2599999998</v>
      </c>
      <c r="Z19" s="22">
        <v>7888292.2599999998</v>
      </c>
      <c r="AA19" s="22">
        <v>7888292.2599999998</v>
      </c>
      <c r="AB19" s="22">
        <v>7888292.25</v>
      </c>
      <c r="AC19" s="34">
        <v>7888292.25</v>
      </c>
      <c r="AD19" s="23">
        <f t="shared" si="0"/>
        <v>0.9999999987322985</v>
      </c>
      <c r="AE19" s="24" t="s">
        <v>60</v>
      </c>
      <c r="AF19" s="23">
        <v>0.95</v>
      </c>
      <c r="AG19" s="24" t="s">
        <v>106</v>
      </c>
      <c r="AH19" s="24"/>
      <c r="AI19" s="28"/>
      <c r="AJ19" s="28"/>
      <c r="AK19" s="16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4" t="s">
        <v>28</v>
      </c>
      <c r="AW19" s="24" t="s">
        <v>7</v>
      </c>
      <c r="AX19" s="24" t="s">
        <v>104</v>
      </c>
      <c r="AY19" s="24" t="s">
        <v>33</v>
      </c>
      <c r="AZ19" s="24" t="s">
        <v>67</v>
      </c>
      <c r="BA19" s="24" t="s">
        <v>68</v>
      </c>
    </row>
    <row r="20" spans="1:53" ht="93" customHeight="1" x14ac:dyDescent="0.3">
      <c r="A20" s="17">
        <v>6</v>
      </c>
      <c r="B20" s="18" t="s">
        <v>6</v>
      </c>
      <c r="C20" s="18">
        <v>2022</v>
      </c>
      <c r="D20" s="18" t="s">
        <v>57</v>
      </c>
      <c r="E20" s="12" t="s">
        <v>71</v>
      </c>
      <c r="F20" s="18">
        <v>1</v>
      </c>
      <c r="G20" s="18">
        <v>24</v>
      </c>
      <c r="H20" s="18" t="s">
        <v>52</v>
      </c>
      <c r="I20" s="18">
        <v>28</v>
      </c>
      <c r="J20" s="18" t="s">
        <v>52</v>
      </c>
      <c r="K20" s="18" t="s">
        <v>54</v>
      </c>
      <c r="L20" s="18" t="s">
        <v>33</v>
      </c>
      <c r="M20" s="18" t="s">
        <v>72</v>
      </c>
      <c r="N20" s="18" t="s">
        <v>44</v>
      </c>
      <c r="O20" s="18">
        <v>1</v>
      </c>
      <c r="P20" s="18">
        <v>1</v>
      </c>
      <c r="Q20" s="18">
        <v>1156133</v>
      </c>
      <c r="R20" s="18">
        <v>352847</v>
      </c>
      <c r="S20" s="18">
        <v>803286</v>
      </c>
      <c r="T20" s="20">
        <v>44774</v>
      </c>
      <c r="U20" s="20">
        <v>44863</v>
      </c>
      <c r="V20" s="21">
        <v>2500000</v>
      </c>
      <c r="W20" s="21">
        <v>0</v>
      </c>
      <c r="X20" s="21">
        <v>2500000</v>
      </c>
      <c r="Y20" s="22">
        <v>2490161.66</v>
      </c>
      <c r="Z20" s="22">
        <v>2490161.66</v>
      </c>
      <c r="AA20" s="22">
        <v>2490161.66</v>
      </c>
      <c r="AB20" s="32">
        <v>2158488.98</v>
      </c>
      <c r="AC20" s="36">
        <v>2158488.98</v>
      </c>
      <c r="AD20" s="35">
        <f t="shared" si="0"/>
        <v>0.8668067678786765</v>
      </c>
      <c r="AE20" s="24" t="s">
        <v>105</v>
      </c>
      <c r="AF20" s="23">
        <v>0.8</v>
      </c>
      <c r="AG20" s="24" t="s">
        <v>106</v>
      </c>
      <c r="AH20" s="24"/>
      <c r="AI20" s="28"/>
      <c r="AJ20" s="28"/>
      <c r="AK20" s="16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4" t="s">
        <v>28</v>
      </c>
      <c r="AW20" s="24" t="s">
        <v>7</v>
      </c>
      <c r="AX20" s="24" t="s">
        <v>104</v>
      </c>
      <c r="AY20" s="24" t="s">
        <v>33</v>
      </c>
      <c r="AZ20" s="18" t="s">
        <v>72</v>
      </c>
      <c r="BA20" s="24" t="s">
        <v>68</v>
      </c>
    </row>
    <row r="21" spans="1:53" ht="114" customHeight="1" x14ac:dyDescent="0.3">
      <c r="A21" s="17">
        <v>7</v>
      </c>
      <c r="B21" s="18" t="s">
        <v>7</v>
      </c>
      <c r="C21" s="18">
        <v>2022</v>
      </c>
      <c r="D21" s="18" t="s">
        <v>7</v>
      </c>
      <c r="E21" s="12" t="s">
        <v>102</v>
      </c>
      <c r="F21" s="18">
        <v>1</v>
      </c>
      <c r="G21" s="18">
        <v>24</v>
      </c>
      <c r="H21" s="18" t="s">
        <v>52</v>
      </c>
      <c r="I21" s="18">
        <v>37</v>
      </c>
      <c r="J21" s="18" t="s">
        <v>75</v>
      </c>
      <c r="K21" s="18" t="s">
        <v>54</v>
      </c>
      <c r="L21" s="18" t="s">
        <v>33</v>
      </c>
      <c r="M21" s="18" t="s">
        <v>72</v>
      </c>
      <c r="N21" s="18" t="s">
        <v>44</v>
      </c>
      <c r="O21" s="18">
        <v>1</v>
      </c>
      <c r="P21" s="18">
        <v>1</v>
      </c>
      <c r="Q21" s="18">
        <v>10277</v>
      </c>
      <c r="R21" s="18">
        <v>4698</v>
      </c>
      <c r="S21" s="18">
        <v>5579</v>
      </c>
      <c r="T21" s="20">
        <v>44810</v>
      </c>
      <c r="U21" s="20">
        <v>44869</v>
      </c>
      <c r="V21" s="21">
        <v>300698.8</v>
      </c>
      <c r="W21" s="21">
        <v>0</v>
      </c>
      <c r="X21" s="21">
        <v>300698.8</v>
      </c>
      <c r="Y21" s="22">
        <v>281003</v>
      </c>
      <c r="Z21" s="22">
        <v>281003</v>
      </c>
      <c r="AA21" s="22">
        <v>281003</v>
      </c>
      <c r="AB21" s="32">
        <v>0</v>
      </c>
      <c r="AC21" s="36">
        <v>0</v>
      </c>
      <c r="AD21" s="35">
        <f t="shared" si="0"/>
        <v>0</v>
      </c>
      <c r="AE21" s="24" t="s">
        <v>105</v>
      </c>
      <c r="AF21" s="23">
        <v>0.3</v>
      </c>
      <c r="AG21" s="24" t="s">
        <v>106</v>
      </c>
      <c r="AH21" s="24"/>
      <c r="AI21" s="28"/>
      <c r="AJ21" s="28"/>
      <c r="AK21" s="16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4" t="s">
        <v>28</v>
      </c>
      <c r="AW21" s="24" t="s">
        <v>7</v>
      </c>
      <c r="AX21" s="24" t="s">
        <v>104</v>
      </c>
      <c r="AY21" s="24" t="s">
        <v>33</v>
      </c>
      <c r="AZ21" s="18" t="s">
        <v>72</v>
      </c>
      <c r="BA21" s="24" t="s">
        <v>68</v>
      </c>
    </row>
    <row r="22" spans="1:53" ht="57" customHeight="1" x14ac:dyDescent="0.3">
      <c r="A22" s="17">
        <v>8</v>
      </c>
      <c r="B22" s="18" t="s">
        <v>7</v>
      </c>
      <c r="C22" s="18">
        <v>2022</v>
      </c>
      <c r="D22" s="18" t="s">
        <v>77</v>
      </c>
      <c r="E22" s="53" t="s">
        <v>76</v>
      </c>
      <c r="F22" s="18">
        <v>1</v>
      </c>
      <c r="G22" s="18">
        <v>24</v>
      </c>
      <c r="H22" s="18" t="s">
        <v>52</v>
      </c>
      <c r="I22" s="18">
        <v>37</v>
      </c>
      <c r="J22" s="18" t="s">
        <v>75</v>
      </c>
      <c r="K22" s="18" t="s">
        <v>54</v>
      </c>
      <c r="L22" s="18" t="s">
        <v>33</v>
      </c>
      <c r="M22" s="18" t="s">
        <v>72</v>
      </c>
      <c r="N22" s="18" t="s">
        <v>44</v>
      </c>
      <c r="O22" s="18">
        <v>1</v>
      </c>
      <c r="P22" s="18">
        <v>1</v>
      </c>
      <c r="Q22" s="18">
        <v>10277</v>
      </c>
      <c r="R22" s="18">
        <v>4698</v>
      </c>
      <c r="S22" s="18">
        <v>5579</v>
      </c>
      <c r="T22" s="20">
        <v>44735</v>
      </c>
      <c r="U22" s="20">
        <v>44779</v>
      </c>
      <c r="V22" s="21">
        <v>328616.40000000002</v>
      </c>
      <c r="W22" s="21">
        <v>0</v>
      </c>
      <c r="X22" s="21">
        <v>328616.40000000002</v>
      </c>
      <c r="Y22" s="55">
        <v>325963.48</v>
      </c>
      <c r="Z22" s="38">
        <v>325963.48</v>
      </c>
      <c r="AA22" s="56">
        <v>325963.48</v>
      </c>
      <c r="AB22" s="32">
        <v>325963.48</v>
      </c>
      <c r="AC22" s="32">
        <v>325963.48</v>
      </c>
      <c r="AD22" s="35">
        <v>1</v>
      </c>
      <c r="AE22" s="24" t="s">
        <v>105</v>
      </c>
      <c r="AF22" s="23">
        <v>1</v>
      </c>
      <c r="AG22" s="24" t="s">
        <v>29</v>
      </c>
      <c r="AH22" s="24"/>
      <c r="AI22" s="28"/>
      <c r="AJ22" s="28"/>
      <c r="AK22" s="16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4" t="s">
        <v>29</v>
      </c>
      <c r="AW22" s="24" t="s">
        <v>7</v>
      </c>
      <c r="AX22" s="24" t="s">
        <v>104</v>
      </c>
      <c r="AY22" s="24" t="s">
        <v>33</v>
      </c>
      <c r="AZ22" s="24" t="s">
        <v>72</v>
      </c>
      <c r="BA22" s="24" t="s">
        <v>68</v>
      </c>
    </row>
    <row r="23" spans="1:53" ht="51" customHeight="1" x14ac:dyDescent="0.3">
      <c r="A23" s="17">
        <v>9</v>
      </c>
      <c r="B23" s="18" t="s">
        <v>6</v>
      </c>
      <c r="C23" s="18">
        <v>2022</v>
      </c>
      <c r="D23" s="18" t="s">
        <v>78</v>
      </c>
      <c r="E23" s="54" t="s">
        <v>79</v>
      </c>
      <c r="F23" s="18">
        <v>1</v>
      </c>
      <c r="G23" s="18">
        <v>24</v>
      </c>
      <c r="H23" s="18" t="s">
        <v>52</v>
      </c>
      <c r="I23" s="18">
        <v>35</v>
      </c>
      <c r="J23" s="18" t="s">
        <v>55</v>
      </c>
      <c r="K23" s="18" t="s">
        <v>54</v>
      </c>
      <c r="L23" s="18" t="s">
        <v>33</v>
      </c>
      <c r="M23" s="18" t="s">
        <v>74</v>
      </c>
      <c r="N23" s="18" t="s">
        <v>44</v>
      </c>
      <c r="O23" s="18">
        <v>2.4</v>
      </c>
      <c r="P23" s="18">
        <v>2.4</v>
      </c>
      <c r="Q23" s="18">
        <v>3055</v>
      </c>
      <c r="R23" s="18">
        <v>1578</v>
      </c>
      <c r="S23" s="18">
        <v>1477</v>
      </c>
      <c r="T23" s="20">
        <v>44764</v>
      </c>
      <c r="U23" s="20">
        <v>44867</v>
      </c>
      <c r="V23" s="39">
        <v>18599540.57</v>
      </c>
      <c r="W23" s="40">
        <v>0</v>
      </c>
      <c r="X23" s="21">
        <v>18599540.57</v>
      </c>
      <c r="Y23" s="22">
        <v>16920658.620000001</v>
      </c>
      <c r="Z23" s="22">
        <v>18599540.609999999</v>
      </c>
      <c r="AA23" s="22">
        <v>18599540.559999999</v>
      </c>
      <c r="AB23" s="32">
        <v>6694999.1299999999</v>
      </c>
      <c r="AC23" s="32">
        <v>6694999.1299999999</v>
      </c>
      <c r="AD23" s="35">
        <v>0.39500000000000002</v>
      </c>
      <c r="AE23" s="24" t="s">
        <v>56</v>
      </c>
      <c r="AF23" s="23">
        <v>0.98</v>
      </c>
      <c r="AG23" s="24" t="s">
        <v>106</v>
      </c>
      <c r="AH23" s="24"/>
      <c r="AI23" s="28"/>
      <c r="AJ23" s="28"/>
      <c r="AK23" s="16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4" t="s">
        <v>28</v>
      </c>
      <c r="AW23" s="24" t="s">
        <v>7</v>
      </c>
      <c r="AX23" s="24" t="s">
        <v>104</v>
      </c>
      <c r="AY23" s="24" t="s">
        <v>33</v>
      </c>
      <c r="AZ23" s="24" t="s">
        <v>80</v>
      </c>
      <c r="BA23" s="24" t="s">
        <v>68</v>
      </c>
    </row>
    <row r="24" spans="1:53" ht="45" customHeight="1" x14ac:dyDescent="0.3">
      <c r="A24" s="17">
        <v>10</v>
      </c>
      <c r="B24" s="18" t="s">
        <v>6</v>
      </c>
      <c r="C24" s="18">
        <v>2022</v>
      </c>
      <c r="D24" s="18" t="s">
        <v>78</v>
      </c>
      <c r="E24" s="12" t="s">
        <v>81</v>
      </c>
      <c r="F24" s="18">
        <v>1</v>
      </c>
      <c r="G24" s="18">
        <v>24</v>
      </c>
      <c r="H24" s="18" t="s">
        <v>52</v>
      </c>
      <c r="I24" s="18">
        <v>35</v>
      </c>
      <c r="J24" s="18" t="s">
        <v>55</v>
      </c>
      <c r="K24" s="18" t="s">
        <v>54</v>
      </c>
      <c r="L24" s="18" t="s">
        <v>33</v>
      </c>
      <c r="M24" s="18" t="s">
        <v>74</v>
      </c>
      <c r="N24" s="18" t="s">
        <v>44</v>
      </c>
      <c r="O24" s="18">
        <v>5.6</v>
      </c>
      <c r="P24" s="18">
        <v>5.6</v>
      </c>
      <c r="Q24" s="18">
        <v>983179</v>
      </c>
      <c r="R24" s="18">
        <v>509339</v>
      </c>
      <c r="S24" s="18">
        <v>473840</v>
      </c>
      <c r="T24" s="20">
        <v>44768</v>
      </c>
      <c r="U24" s="20">
        <v>44910</v>
      </c>
      <c r="V24" s="21">
        <v>84970087.239999995</v>
      </c>
      <c r="W24" s="21">
        <v>0</v>
      </c>
      <c r="X24" s="21">
        <v>84970087.239999995</v>
      </c>
      <c r="Y24" s="22">
        <v>28623285.260000002</v>
      </c>
      <c r="Z24" s="22">
        <v>84970087.239999995</v>
      </c>
      <c r="AA24" s="22">
        <v>84970087.239999995</v>
      </c>
      <c r="AB24" s="32">
        <v>10146661.710000001</v>
      </c>
      <c r="AC24" s="32">
        <v>10146661.710000001</v>
      </c>
      <c r="AD24" s="35">
        <v>0.11899999999999999</v>
      </c>
      <c r="AE24" s="24" t="s">
        <v>56</v>
      </c>
      <c r="AF24" s="57">
        <v>9.1999999999999998E-2</v>
      </c>
      <c r="AG24" s="24" t="s">
        <v>106</v>
      </c>
      <c r="AH24" s="24"/>
      <c r="AI24" s="28"/>
      <c r="AJ24" s="28"/>
      <c r="AK24" s="16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4" t="s">
        <v>28</v>
      </c>
      <c r="AW24" s="24" t="s">
        <v>7</v>
      </c>
      <c r="AX24" s="24" t="s">
        <v>104</v>
      </c>
      <c r="AY24" s="24" t="s">
        <v>33</v>
      </c>
      <c r="AZ24" s="24" t="s">
        <v>80</v>
      </c>
      <c r="BA24" s="24" t="s">
        <v>68</v>
      </c>
    </row>
    <row r="25" spans="1:53" ht="52.5" customHeight="1" x14ac:dyDescent="0.3">
      <c r="A25" s="17">
        <v>11</v>
      </c>
      <c r="B25" s="18" t="s">
        <v>6</v>
      </c>
      <c r="C25" s="18">
        <v>2022</v>
      </c>
      <c r="D25" s="18" t="s">
        <v>57</v>
      </c>
      <c r="E25" s="12" t="s">
        <v>103</v>
      </c>
      <c r="F25" s="18">
        <v>1</v>
      </c>
      <c r="G25" s="18">
        <v>24</v>
      </c>
      <c r="H25" s="18" t="s">
        <v>52</v>
      </c>
      <c r="I25" s="18">
        <v>37</v>
      </c>
      <c r="J25" s="18" t="s">
        <v>75</v>
      </c>
      <c r="K25" s="18" t="s">
        <v>54</v>
      </c>
      <c r="L25" s="18" t="s">
        <v>33</v>
      </c>
      <c r="M25" s="18" t="s">
        <v>72</v>
      </c>
      <c r="N25" s="18" t="s">
        <v>44</v>
      </c>
      <c r="O25" s="18">
        <v>1</v>
      </c>
      <c r="P25" s="18">
        <v>1</v>
      </c>
      <c r="Q25" s="18">
        <v>10277</v>
      </c>
      <c r="R25" s="18">
        <v>4698</v>
      </c>
      <c r="S25" s="18">
        <v>5579</v>
      </c>
      <c r="T25" s="20">
        <v>44826</v>
      </c>
      <c r="U25" s="20">
        <v>44855</v>
      </c>
      <c r="V25" s="21">
        <v>869371.28</v>
      </c>
      <c r="W25" s="21">
        <v>0</v>
      </c>
      <c r="X25" s="21">
        <v>869371.28</v>
      </c>
      <c r="Y25" s="22">
        <v>860580.03</v>
      </c>
      <c r="Z25" s="22">
        <v>860580.03</v>
      </c>
      <c r="AA25" s="22">
        <v>860580.03</v>
      </c>
      <c r="AB25" s="32">
        <v>0</v>
      </c>
      <c r="AC25" s="36">
        <v>0</v>
      </c>
      <c r="AD25" s="35">
        <v>0</v>
      </c>
      <c r="AE25" s="24" t="s">
        <v>105</v>
      </c>
      <c r="AF25" s="23">
        <v>0.37</v>
      </c>
      <c r="AG25" s="24" t="s">
        <v>106</v>
      </c>
      <c r="AH25" s="24"/>
      <c r="AI25" s="28"/>
      <c r="AJ25" s="28"/>
      <c r="AK25" s="16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4" t="s">
        <v>28</v>
      </c>
      <c r="AW25" s="24" t="s">
        <v>7</v>
      </c>
      <c r="AX25" s="24" t="s">
        <v>104</v>
      </c>
      <c r="AY25" s="24" t="s">
        <v>33</v>
      </c>
      <c r="AZ25" s="18" t="s">
        <v>72</v>
      </c>
      <c r="BA25" s="24" t="s">
        <v>68</v>
      </c>
    </row>
    <row r="26" spans="1:53" ht="63" customHeight="1" x14ac:dyDescent="0.3">
      <c r="A26" s="17">
        <v>12</v>
      </c>
      <c r="B26" s="18" t="s">
        <v>7</v>
      </c>
      <c r="C26" s="18">
        <v>2022</v>
      </c>
      <c r="D26" s="18" t="s">
        <v>77</v>
      </c>
      <c r="E26" s="12" t="s">
        <v>107</v>
      </c>
      <c r="F26" s="18">
        <v>1</v>
      </c>
      <c r="G26" s="18">
        <v>24</v>
      </c>
      <c r="H26" s="18" t="s">
        <v>52</v>
      </c>
      <c r="I26" s="18">
        <v>28</v>
      </c>
      <c r="J26" s="18" t="s">
        <v>52</v>
      </c>
      <c r="K26" s="18" t="s">
        <v>108</v>
      </c>
      <c r="L26" s="18" t="s">
        <v>33</v>
      </c>
      <c r="M26" s="18" t="s">
        <v>72</v>
      </c>
      <c r="N26" s="18" t="s">
        <v>44</v>
      </c>
      <c r="O26" s="18">
        <v>1</v>
      </c>
      <c r="P26" s="18">
        <v>1</v>
      </c>
      <c r="Q26" s="18">
        <v>1156133</v>
      </c>
      <c r="R26" s="18">
        <v>352847</v>
      </c>
      <c r="S26" s="18">
        <v>803286</v>
      </c>
      <c r="T26" s="20">
        <v>44819</v>
      </c>
      <c r="U26" s="20">
        <v>44926</v>
      </c>
      <c r="V26" s="21">
        <v>2563805.9700000002</v>
      </c>
      <c r="W26" s="21">
        <v>0</v>
      </c>
      <c r="X26" s="21">
        <v>2563805.9700000002</v>
      </c>
      <c r="Y26" s="22">
        <v>2228387.33</v>
      </c>
      <c r="Z26" s="22">
        <v>2228387.33</v>
      </c>
      <c r="AA26" s="22">
        <v>2228387.33</v>
      </c>
      <c r="AB26" s="32">
        <v>0</v>
      </c>
      <c r="AC26" s="32">
        <v>0</v>
      </c>
      <c r="AD26" s="35">
        <v>0</v>
      </c>
      <c r="AE26" s="24" t="s">
        <v>105</v>
      </c>
      <c r="AF26" s="23">
        <v>0</v>
      </c>
      <c r="AG26" s="24" t="s">
        <v>106</v>
      </c>
      <c r="AH26" s="24"/>
      <c r="AI26" s="28"/>
      <c r="AJ26" s="28"/>
      <c r="AK26" s="16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4" t="s">
        <v>28</v>
      </c>
      <c r="AW26" s="24" t="s">
        <v>7</v>
      </c>
      <c r="AX26" s="24" t="s">
        <v>104</v>
      </c>
      <c r="AY26" s="24" t="s">
        <v>33</v>
      </c>
      <c r="AZ26" s="24" t="s">
        <v>72</v>
      </c>
      <c r="BA26" s="24" t="s">
        <v>68</v>
      </c>
    </row>
    <row r="27" spans="1:53" ht="18" x14ac:dyDescent="0.35">
      <c r="A27" s="4"/>
      <c r="B27" s="5"/>
      <c r="C27" s="6"/>
      <c r="D27" s="7"/>
      <c r="E27" s="8"/>
      <c r="F27" s="8"/>
      <c r="G27" s="8"/>
      <c r="H27" s="8"/>
      <c r="I27" s="8"/>
      <c r="J27" s="9"/>
      <c r="K27" s="9"/>
      <c r="L27" s="9"/>
      <c r="M27" s="9"/>
      <c r="N27" s="10"/>
      <c r="O27" s="7"/>
      <c r="P27" s="11"/>
      <c r="Q27" s="4"/>
      <c r="R27" s="4"/>
      <c r="S27" s="4"/>
      <c r="T27" s="4"/>
      <c r="U27" s="4"/>
      <c r="V27" s="4"/>
      <c r="W27" s="4"/>
      <c r="X27" s="4"/>
    </row>
    <row r="28" spans="1:53" x14ac:dyDescent="0.3">
      <c r="V28" s="58"/>
      <c r="W28" s="58"/>
    </row>
    <row r="29" spans="1:53" x14ac:dyDescent="0.3">
      <c r="V29" s="58"/>
      <c r="W29" s="58"/>
      <c r="X29" s="58"/>
      <c r="Y29" s="58"/>
      <c r="Z29" s="58"/>
    </row>
    <row r="30" spans="1:53" x14ac:dyDescent="0.3">
      <c r="V30" s="58"/>
      <c r="W30" s="58"/>
      <c r="X30" s="58"/>
      <c r="Y30" s="58"/>
      <c r="Z30" s="58"/>
    </row>
    <row r="31" spans="1:53" x14ac:dyDescent="0.3">
      <c r="V31" s="58"/>
      <c r="W31" s="58"/>
      <c r="X31" s="58"/>
      <c r="Y31" s="58"/>
      <c r="Z31" s="58"/>
    </row>
    <row r="32" spans="1:53" x14ac:dyDescent="0.3">
      <c r="V32" s="58"/>
      <c r="W32" s="58"/>
      <c r="X32" s="58"/>
      <c r="Y32" s="58"/>
      <c r="Z32" s="58"/>
    </row>
    <row r="33" spans="22:23" x14ac:dyDescent="0.3">
      <c r="V33" s="58"/>
      <c r="W33" s="58"/>
    </row>
    <row r="34" spans="22:23" x14ac:dyDescent="0.3">
      <c r="V34" s="58"/>
      <c r="W34" s="58"/>
    </row>
    <row r="35" spans="22:23" x14ac:dyDescent="0.3">
      <c r="V35" s="58"/>
      <c r="W35" s="58"/>
    </row>
    <row r="36" spans="22:23" x14ac:dyDescent="0.3">
      <c r="V36" s="58"/>
      <c r="W36" s="58"/>
    </row>
    <row r="37" spans="22:23" x14ac:dyDescent="0.3">
      <c r="V37" s="58"/>
      <c r="W37" s="58"/>
    </row>
  </sheetData>
  <dataConsolidate/>
  <mergeCells count="10">
    <mergeCell ref="A2:T2"/>
    <mergeCell ref="A3:T3"/>
    <mergeCell ref="A12:AC12"/>
    <mergeCell ref="AD12:AF12"/>
    <mergeCell ref="F13:K13"/>
    <mergeCell ref="L13:N13"/>
    <mergeCell ref="O13:P13"/>
    <mergeCell ref="Q13:S13"/>
    <mergeCell ref="V13:X13"/>
    <mergeCell ref="Y13:AC13"/>
  </mergeCells>
  <dataValidations count="6">
    <dataValidation type="list" allowBlank="1" showInputMessage="1" showErrorMessage="1" sqref="L15:L18 L22:L24 L26">
      <formula1>$AM$15:$AM$15</formula1>
    </dataValidation>
    <dataValidation type="list" allowBlank="1" showInputMessage="1" showErrorMessage="1" sqref="L19:L21 L25">
      <formula1>$AM$15:$AM$16</formula1>
    </dataValidation>
    <dataValidation allowBlank="1" showInputMessage="1" showErrorMessage="1" prompt="Corresponde al Ejercicio presupuestal es  el proyecto " sqref="C14"/>
    <dataValidation type="list" allowBlank="1" showInputMessage="1" showErrorMessage="1" sqref="AG15:AG26 AV15:AV26">
      <formula1>$AJ$15:$AJ$16</formula1>
    </dataValidation>
    <dataValidation type="list" allowBlank="1" showInputMessage="1" showErrorMessage="1" sqref="N15:N26">
      <formula1>$AO$15:$AO$16</formula1>
    </dataValidation>
    <dataValidation type="list" allowBlank="1" showInputMessage="1" showErrorMessage="1" sqref="B15:B26">
      <formula1>$AK$15:$AK$16</formula1>
    </dataValidation>
  </dataValidations>
  <printOptions horizontalCentered="1" verticalCentered="1"/>
  <pageMargins left="0.59055118110236227" right="0.70866141732283472" top="0.39370078740157483" bottom="0.39370078740157483" header="0.31496062992125984" footer="0.31496062992125984"/>
  <pageSetup paperSize="5" scale="50" fitToWidth="2" pageOrder="overThenDown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FORMATO AR 75</vt:lpstr>
      <vt:lpstr>'FORMATO AR 75'!Área_de_impresión</vt:lpstr>
      <vt:lpstr>'FORMATO AR 75'!Títulos_a_imprimir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 Vazquez</dc:creator>
  <cp:lastModifiedBy>Gustavo</cp:lastModifiedBy>
  <cp:lastPrinted>2022-10-07T17:09:37Z</cp:lastPrinted>
  <dcterms:created xsi:type="dcterms:W3CDTF">2019-04-08T19:25:04Z</dcterms:created>
  <dcterms:modified xsi:type="dcterms:W3CDTF">2022-10-18T18:04:20Z</dcterms:modified>
</cp:coreProperties>
</file>