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stavo\Desktop\Inf. Obras Trimestral\"/>
    </mc:Choice>
  </mc:AlternateContent>
  <bookViews>
    <workbookView xWindow="0" yWindow="0" windowWidth="28530" windowHeight="11355"/>
  </bookViews>
  <sheets>
    <sheet name="FORMATO AR 75" sheetId="5" r:id="rId1"/>
    <sheet name="Hoja1" sheetId="6" r:id="rId2"/>
  </sheets>
  <definedNames>
    <definedName name="_xlnm.Print_Area" localSheetId="0">'FORMATO AR 75'!$A$1:$AN$28</definedName>
    <definedName name="_xlnm.Print_Titles" localSheetId="0">'FORMATO AR 75'!$1:$14</definedName>
  </definedNames>
  <calcPr calcId="162913"/>
</workbook>
</file>

<file path=xl/calcChain.xml><?xml version="1.0" encoding="utf-8"?>
<calcChain xmlns="http://schemas.openxmlformats.org/spreadsheetml/2006/main">
  <c r="Y28" i="5" l="1"/>
  <c r="Y27" i="5"/>
  <c r="Y26" i="5"/>
  <c r="Y25" i="5"/>
  <c r="Y24" i="5"/>
  <c r="Y23" i="5"/>
  <c r="Y22" i="5"/>
  <c r="Y21" i="5"/>
  <c r="Y17" i="5"/>
  <c r="Y15" i="5"/>
  <c r="AD21" i="5" l="1"/>
  <c r="AD19" i="5"/>
  <c r="AD18" i="5"/>
  <c r="AD17" i="5"/>
  <c r="AD16" i="5"/>
  <c r="AD15" i="5"/>
  <c r="AB22" i="5"/>
  <c r="S19" i="5" l="1"/>
  <c r="R19" i="5"/>
  <c r="AB28" i="5" l="1"/>
  <c r="AB20" i="5" l="1"/>
  <c r="Z16" i="5" l="1"/>
  <c r="V15" i="5"/>
</calcChain>
</file>

<file path=xl/sharedStrings.xml><?xml version="1.0" encoding="utf-8"?>
<sst xmlns="http://schemas.openxmlformats.org/spreadsheetml/2006/main" count="257" uniqueCount="104">
  <si>
    <t>TRIMESTRE</t>
  </si>
  <si>
    <t>TIPO DE RECURSO</t>
  </si>
  <si>
    <t>EJERCICIO</t>
  </si>
  <si>
    <t>OBRA O PROYECTO</t>
  </si>
  <si>
    <t>ACCIONES</t>
  </si>
  <si>
    <t>AVANCE FINANCIERO</t>
  </si>
  <si>
    <t>AVANCE FISICO</t>
  </si>
  <si>
    <t>COMENTARIOS</t>
  </si>
  <si>
    <t>FEDERAL</t>
  </si>
  <si>
    <t>ESTATAL</t>
  </si>
  <si>
    <t>APROBADO</t>
  </si>
  <si>
    <t>MODIFICADO</t>
  </si>
  <si>
    <t>COMPROMETIDO</t>
  </si>
  <si>
    <t>EJERCIDO</t>
  </si>
  <si>
    <t>PAGADO</t>
  </si>
  <si>
    <t>% AVANCE FINANCIERO</t>
  </si>
  <si>
    <t>UNIDAD DE MEDIDA</t>
  </si>
  <si>
    <t>% AVANCE</t>
  </si>
  <si>
    <t>ELABORO</t>
  </si>
  <si>
    <t xml:space="preserve">DEPENDENCIA O ENTIDAD:   </t>
  </si>
  <si>
    <t xml:space="preserve">CARÁCTER: </t>
  </si>
  <si>
    <t xml:space="preserve">EJERCICIO FISCAL: </t>
  </si>
  <si>
    <t xml:space="preserve">DETALLE PROYECTO </t>
  </si>
  <si>
    <t>ESTATUS</t>
  </si>
  <si>
    <t xml:space="preserve">NOMBRE / PROGRAMA </t>
  </si>
  <si>
    <t>ID ENTIDAD RESPONSABLE</t>
  </si>
  <si>
    <t>ENTIDAD RESPONSABLE</t>
  </si>
  <si>
    <t>ID MUNICIPIO RESPONSABLE</t>
  </si>
  <si>
    <t>MUNICIPIO RESPONSABLE</t>
  </si>
  <si>
    <t>INSTITUCIÓN EJECUTORA</t>
  </si>
  <si>
    <t>TIPO DE PROGRAMA PROYECTO</t>
  </si>
  <si>
    <t>CLASIFICACIÓN</t>
  </si>
  <si>
    <t xml:space="preserve">POBLACIÓN BENEFICIADA </t>
  </si>
  <si>
    <t>MUJERES</t>
  </si>
  <si>
    <t>HOMBRES</t>
  </si>
  <si>
    <t>METAS</t>
  </si>
  <si>
    <t>FECHA INICIO</t>
  </si>
  <si>
    <t>FECHA TERMINO</t>
  </si>
  <si>
    <t>MONTO GLOBAL APROBADO</t>
  </si>
  <si>
    <t>PROCESO</t>
  </si>
  <si>
    <t>TERMINACIÓN</t>
  </si>
  <si>
    <t>FEDERAL Y ESTATAL</t>
  </si>
  <si>
    <t>FEDERAL Y MUNICIPAL</t>
  </si>
  <si>
    <t xml:space="preserve">ESTATAL Y MUNICIPAL </t>
  </si>
  <si>
    <t xml:space="preserve">1er TRIMESTRE </t>
  </si>
  <si>
    <t>PROYECTO DE INFRAESTRUCTURA</t>
  </si>
  <si>
    <t>DETALLE DE RESPONSABLE</t>
  </si>
  <si>
    <t xml:space="preserve">SUBTIPO </t>
  </si>
  <si>
    <t>PROYECTOS DE INFRAESTRUCTURA SOCIAL</t>
  </si>
  <si>
    <t>PROYECTOS DE INFRAESTRUCTURA ECONÓMICA</t>
  </si>
  <si>
    <t>PROGRAMAS DE ADQUISICIONES</t>
  </si>
  <si>
    <t>PROGRAMAS DE MANTENIMIENTO</t>
  </si>
  <si>
    <t>ESTUDIOS DE PREINVERSIÓN</t>
  </si>
  <si>
    <t>OTROS PROGRAMAS Y PROYECTOS DE INVERSIÓN</t>
  </si>
  <si>
    <t>CLASIFICACION DE PROYECTOS DE INVERSION</t>
  </si>
  <si>
    <t xml:space="preserve">DETALLE DE BENEFICIARIOS </t>
  </si>
  <si>
    <t xml:space="preserve"> FEDERAL</t>
  </si>
  <si>
    <t xml:space="preserve"> ESTATAL</t>
  </si>
  <si>
    <t>META PLANEADA</t>
  </si>
  <si>
    <t xml:space="preserve">META ALCANZADA </t>
  </si>
  <si>
    <t xml:space="preserve"> MONTOS DE APORTACION </t>
  </si>
  <si>
    <t xml:space="preserve">ASIGNACION PRESUPUESTARIA </t>
  </si>
  <si>
    <t>AGUA Y SANEAMIENTO</t>
  </si>
  <si>
    <t xml:space="preserve">COMUNICACIONES Y TRANSPORTES </t>
  </si>
  <si>
    <t>EDUCACION Y DEPORTE</t>
  </si>
  <si>
    <t>ENERGIA</t>
  </si>
  <si>
    <t>SALUD</t>
  </si>
  <si>
    <t>OTRA OBRA PUBLICA</t>
  </si>
  <si>
    <t>TERMINACION DE SALIDAS Y RETORNOS EN EL RIO SANTIAGO - ENTRONQUE ANILLO PERIFERICO EN SOLEDAD DE G. SANCHEZ, S.L.P.</t>
  </si>
  <si>
    <t>CONSTRUCCION DEL CORREDOR 3 DE TRANSPORTE MASIVO, EN LA CARRETERA 57 QUERETARO - SAN LUIS POTOSI TRAMO: LATERAL DERECHO DE AV. SOCORRO BLANC RUIZ A RUTILO TORRES KM  197+896 AL 200+774 UBICADO EN LA ZONA METROPOLITANA DE SLP</t>
  </si>
  <si>
    <t>FONREGION 2017</t>
  </si>
  <si>
    <t>FODERSEMM</t>
  </si>
  <si>
    <t>BANOBRAS</t>
  </si>
  <si>
    <t>SAN LUIS POTOSI</t>
  </si>
  <si>
    <t>MEXQUITIC DE CARMONA</t>
  </si>
  <si>
    <t>J.E.C.</t>
  </si>
  <si>
    <t>en proceso de resición de contrato</t>
  </si>
  <si>
    <t>SOLEDAD DE G. SANCHEZ</t>
  </si>
  <si>
    <t>JUNTA ESTATAL DE CAMINOS DE SAN LUIS POTOSI</t>
  </si>
  <si>
    <t>EJECUTORA</t>
  </si>
  <si>
    <t>DIRECCION DE CONSTRUCCION Y CONSERVACION</t>
  </si>
  <si>
    <t>km</t>
  </si>
  <si>
    <t>INVERSION ESTATAL</t>
  </si>
  <si>
    <t>2DA ETAPA  PARA LA CONSTRUCCION DE PARADEROS  PARA LAS ESTACIONES DEL CORTREDOR 3 DE TRANSPORTE MASIVO, TRAMO ALAMEDA JUAN SARABIA - DISTRIBUIDOR VIAL BENITO JUAREZ - CARRETERA 57 - EJE 128 UBICADO EN LA ZONA METROPOLITANA DE SAN LUIS POTOSI.</t>
  </si>
  <si>
    <t>FIPUIN</t>
  </si>
  <si>
    <t>PROY</t>
  </si>
  <si>
    <t>PEIC</t>
  </si>
  <si>
    <t>ARMADO, REFUERZO Y COLOCION DE PARADEROS DEL CENTRO DE TRANSFERENCIA DEL TRANSPORTE MASIVO (CETRAM) UBICADO EN LA ZONA METROPOLITANA DE SLP</t>
  </si>
  <si>
    <t>TRABAJOS DE CONSERVACION EN CARPETA ASFALTICA EN EL PERIFERICO SUR CASI ESQUINA CON AV. CORONEL ROMERO, EN LA CD  DE SAN LUIS POTOSI</t>
  </si>
  <si>
    <t>TRABAJOS DE CONSERVACION EN CARPETA ASFALTICA EN EL AREA DE ZOOLOGICO DEL PARQUE TANGAMANGA UNO EN LA CD DE SLP</t>
  </si>
  <si>
    <t>CONSERVACION DE CRUCERO DEL ANILLO PERIFERICO EN EL PUENTE SUPERIOR VEHICULAR PANFILO NATERA, EN EL MPIO DE SLP</t>
  </si>
  <si>
    <t>SUMINISTRO, COLOCACION Y PUESTA EN MARCHA DE SISTEMA DE INTERCONEXION A RED CON PANELES SOLARES DE ILUMINACION ESCENICA CON SITEMA DE BOLARDOS PARA EL CORREDOR 3 TRANSPORTE MASIVO, UBICADO EN SLP</t>
  </si>
  <si>
    <t>ESTUDIO DE EXENCION A LA MANIFESTACION DE IMPACTO AMBIENTAL EN LA RIBERA DEL RIO VALLES, EN EL MUNICIPIO DE CIUDAD VALLES, EN EL ESTADO DE SAN LUIS POTOSI SLP</t>
  </si>
  <si>
    <t>REHABILITACION DE ALUMBRADO PUBLICO EN EL BOULEVARD ANTONIO ROCHA CORDERO, TRAMO DEL KM 3+400 AL 4+000 (CENTRO DE CONVENCIONES), UBICADO EN EL ESTADO DE SLP</t>
  </si>
  <si>
    <t>CONSERVACION DEL CRUCE DEL ANILLO PERIFERICO EN EL PUENTE SUPERIOR VEHICULAR MEXQUITIC, EN EL MPIO DE SLP</t>
  </si>
  <si>
    <t>FISE</t>
  </si>
  <si>
    <t>REHABILITACION CON CARPETA ASFALTICA DE LA CARRETERA: CARDENAS - CIUDAD DEL MAIZ, TRAMO DEL KM 44+850 AL KM 51+550 EN EL MUNICIPIO DE CIUDAD DEL MAIZ, EN EL ESTADO DE SAN LUIS POTOSI</t>
  </si>
  <si>
    <t>CIUDAD DEL MAIZ</t>
  </si>
  <si>
    <t>KM</t>
  </si>
  <si>
    <t>RED METRO</t>
  </si>
  <si>
    <t>ESTUDIOS Y PROYECTOS EJECUTIVOS DE: 1) PASO SUPERIOR VEHICULAR EN E.C. ANILLO PERIFERICO SUR / PROLONGACION AV. JUAREZ; 2) PASO SUPERIOR VEHICULAR EN CRUCE DE FERROCARRIL - EJE 140; 3) PASO SUPERIOR VEHICULAR DE CRUCE DE FERROCARRIL EJE 122, INCLUYE RAMAL EJE 122 / EJE 140 E.C. PROLONGACION AV. JUAREZ, UBICADOS EN SAN LUIS POTOSI.</t>
  </si>
  <si>
    <t>REHABILITACIÓN CON CARPETA ASFÁLTICA DE LA CARRETERA: ANILLO PERIFERICO - COLORADA - COL. PRIMERO DE ENERO - OJO DE PINTO SUB TRAMO COLORADA - PRIMERO DE ENERO - LOS ROJAS - LOS URIBE DEL KM. 3+000 AL KM. 14+600 EN EL MUNICIPIO DE MEXQUITIC DE CARMONA, S.L.P.</t>
  </si>
  <si>
    <t xml:space="preserve">                                                     INFORME TRIMESTRAL SOBRE EL EJERCICIO, DESTINO Y RESULTADOS OBTENIDOS RESPECTO DE LOS RECURSOS EJERCIDOS</t>
  </si>
  <si>
    <t>(PRIMERO) ENERO, FEBRERO Y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</si>
</sst>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</numFmts>
  <fonts count="13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Arial Narrow"/>
      <family val="2"/>
    </font>
    <font>
      <sz val="8"/>
      <color theme="1"/>
      <name val="Century Gothic"/>
      <family val="2"/>
    </font>
    <font>
      <b/>
      <sz val="11"/>
      <color theme="1"/>
      <name val="Montserrat Medium"/>
      <family val="3"/>
    </font>
    <font>
      <sz val="11"/>
      <color theme="1"/>
      <name val="Montserrat Medium"/>
      <family val="3"/>
    </font>
    <font>
      <sz val="11"/>
      <name val="Montserrat Medium"/>
      <family val="3"/>
    </font>
    <font>
      <b/>
      <sz val="8"/>
      <color theme="1"/>
      <name val="Montserrat Medium"/>
      <family val="3"/>
    </font>
    <font>
      <sz val="8"/>
      <color theme="1"/>
      <name val="Montserrat Medium"/>
      <family val="3"/>
    </font>
    <font>
      <sz val="7.7"/>
      <color theme="1"/>
      <name val="Montserrat Medium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/>
    <xf numFmtId="43" fontId="3" fillId="0" borderId="0" xfId="1" applyFont="1"/>
    <xf numFmtId="43" fontId="3" fillId="0" borderId="0" xfId="0" applyNumberFormat="1" applyFont="1"/>
    <xf numFmtId="43" fontId="4" fillId="2" borderId="2" xfId="1" applyFont="1" applyFill="1" applyBorder="1" applyAlignment="1">
      <alignment horizontal="center" vertical="center" wrapText="1"/>
    </xf>
    <xf numFmtId="43" fontId="0" fillId="0" borderId="0" xfId="1" applyFont="1"/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ill="1"/>
    <xf numFmtId="0" fontId="2" fillId="0" borderId="0" xfId="0" applyFont="1" applyAlignment="1">
      <alignment horizontal="center"/>
    </xf>
    <xf numFmtId="0" fontId="5" fillId="0" borderId="0" xfId="0" applyFont="1" applyFill="1" applyBorder="1"/>
    <xf numFmtId="0" fontId="2" fillId="0" borderId="0" xfId="0" applyFont="1" applyAlignment="1">
      <alignment horizontal="center"/>
    </xf>
    <xf numFmtId="43" fontId="4" fillId="2" borderId="10" xfId="1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9" fontId="6" fillId="0" borderId="2" xfId="2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3" fontId="10" fillId="2" borderId="2" xfId="1" applyFont="1" applyFill="1" applyBorder="1" applyAlignment="1">
      <alignment horizontal="center" vertical="center" wrapText="1"/>
    </xf>
    <xf numFmtId="43" fontId="10" fillId="2" borderId="6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164" fontId="11" fillId="0" borderId="2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4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43" fontId="10" fillId="0" borderId="0" xfId="1" applyFont="1" applyFill="1" applyBorder="1" applyAlignment="1">
      <alignment horizontal="center" vertical="center" wrapText="1"/>
    </xf>
    <xf numFmtId="43" fontId="8" fillId="0" borderId="0" xfId="1" applyFont="1" applyBorder="1"/>
    <xf numFmtId="10" fontId="8" fillId="0" borderId="0" xfId="0" applyNumberFormat="1" applyFont="1" applyBorder="1"/>
    <xf numFmtId="0" fontId="10" fillId="0" borderId="0" xfId="0" applyFont="1" applyFill="1" applyBorder="1" applyAlignment="1">
      <alignment horizontal="center" vertical="center" wrapText="1"/>
    </xf>
    <xf numFmtId="43" fontId="8" fillId="0" borderId="0" xfId="1" applyFont="1" applyFill="1"/>
    <xf numFmtId="43" fontId="8" fillId="0" borderId="0" xfId="1" applyFont="1"/>
    <xf numFmtId="0" fontId="8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6" fillId="0" borderId="2" xfId="2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4" fontId="6" fillId="0" borderId="2" xfId="3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9" fontId="6" fillId="2" borderId="2" xfId="2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top" wrapText="1"/>
    </xf>
    <xf numFmtId="0" fontId="11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44" fontId="6" fillId="2" borderId="2" xfId="3" applyFont="1" applyFill="1" applyBorder="1" applyAlignment="1">
      <alignment horizontal="center" vertical="center" wrapText="1"/>
    </xf>
    <xf numFmtId="43" fontId="10" fillId="2" borderId="2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3" fontId="10" fillId="2" borderId="7" xfId="1" applyFont="1" applyFill="1" applyBorder="1" applyAlignment="1">
      <alignment horizontal="center" vertical="center" wrapText="1"/>
    </xf>
    <xf numFmtId="43" fontId="10" fillId="2" borderId="8" xfId="1" applyFont="1" applyFill="1" applyBorder="1" applyAlignment="1">
      <alignment horizontal="center" vertical="center" wrapText="1"/>
    </xf>
    <xf numFmtId="43" fontId="10" fillId="2" borderId="4" xfId="1" applyFont="1" applyFill="1" applyBorder="1" applyAlignment="1">
      <alignment horizontal="center" vertical="center" wrapText="1"/>
    </xf>
    <xf numFmtId="43" fontId="10" fillId="2" borderId="2" xfId="1" applyFont="1" applyFill="1" applyBorder="1" applyAlignment="1">
      <alignment horizontal="center" vertical="center" wrapText="1"/>
    </xf>
    <xf numFmtId="43" fontId="10" fillId="2" borderId="9" xfId="1" applyFont="1" applyFill="1" applyBorder="1" applyAlignment="1">
      <alignment horizontal="center" vertical="center" wrapText="1"/>
    </xf>
    <xf numFmtId="43" fontId="10" fillId="2" borderId="10" xfId="1" applyFont="1" applyFill="1" applyBorder="1" applyAlignment="1">
      <alignment horizontal="center" vertical="center" wrapText="1"/>
    </xf>
    <xf numFmtId="43" fontId="10" fillId="2" borderId="5" xfId="1" applyFont="1" applyFill="1" applyBorder="1" applyAlignment="1">
      <alignment horizontal="center" vertical="center" wrapText="1"/>
    </xf>
    <xf numFmtId="43" fontId="10" fillId="2" borderId="3" xfId="1" applyFont="1" applyFill="1" applyBorder="1" applyAlignment="1">
      <alignment horizontal="center" vertical="center" wrapText="1"/>
    </xf>
    <xf numFmtId="43" fontId="10" fillId="2" borderId="6" xfId="1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/>
    </xf>
  </cellXfs>
  <cellStyles count="4"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158750</xdr:rowOff>
    </xdr:from>
    <xdr:to>
      <xdr:col>5</xdr:col>
      <xdr:colOff>11905</xdr:colOff>
      <xdr:row>3</xdr:row>
      <xdr:rowOff>107156</xdr:rowOff>
    </xdr:to>
    <xdr:pic>
      <xdr:nvPicPr>
        <xdr:cNvPr id="3" name="Imagen1"/>
        <xdr:cNvPicPr/>
      </xdr:nvPicPr>
      <xdr:blipFill>
        <a:blip xmlns:r="http://schemas.openxmlformats.org/officeDocument/2006/relationships" r:embed="rId1"/>
        <a:srcRect t="4623" b="86519"/>
        <a:stretch>
          <a:fillRect/>
        </a:stretch>
      </xdr:blipFill>
      <xdr:spPr bwMode="auto">
        <a:xfrm>
          <a:off x="63500" y="158750"/>
          <a:ext cx="5449093" cy="603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U33"/>
  <sheetViews>
    <sheetView tabSelected="1" topLeftCell="A4" zoomScale="80" zoomScaleNormal="80" zoomScaleSheetLayoutView="100" workbookViewId="0">
      <pane xSplit="1" topLeftCell="B1" activePane="topRight" state="frozen"/>
      <selection pane="topRight" activeCell="N7" sqref="N7"/>
    </sheetView>
  </sheetViews>
  <sheetFormatPr baseColWidth="10" defaultColWidth="11.42578125" defaultRowHeight="16.5" x14ac:dyDescent="0.3"/>
  <cols>
    <col min="1" max="1" width="6.42578125" customWidth="1"/>
    <col min="2" max="2" width="11.28515625" customWidth="1"/>
    <col min="3" max="3" width="11.42578125" customWidth="1"/>
    <col min="4" max="4" width="13.5703125" customWidth="1"/>
    <col min="5" max="5" width="39.85546875" style="5" customWidth="1"/>
    <col min="6" max="6" width="11.5703125" style="5" customWidth="1"/>
    <col min="7" max="7" width="16.7109375" style="5" customWidth="1"/>
    <col min="8" max="9" width="16.140625" style="5" customWidth="1"/>
    <col min="10" max="10" width="16.42578125" style="5" customWidth="1"/>
    <col min="11" max="11" width="13.5703125" style="5" customWidth="1"/>
    <col min="12" max="12" width="18.42578125" style="5" customWidth="1"/>
    <col min="13" max="13" width="19.28515625" style="5" customWidth="1"/>
    <col min="14" max="14" width="17.85546875" customWidth="1"/>
    <col min="15" max="15" width="15.7109375" customWidth="1"/>
    <col min="16" max="16" width="19.42578125" style="9" customWidth="1"/>
    <col min="17" max="19" width="16.42578125" customWidth="1"/>
    <col min="20" max="21" width="11.7109375" customWidth="1"/>
    <col min="22" max="22" width="26.5703125" customWidth="1"/>
    <col min="23" max="23" width="19.42578125" customWidth="1"/>
    <col min="24" max="24" width="20.42578125" customWidth="1"/>
    <col min="25" max="26" width="15.42578125" customWidth="1"/>
    <col min="27" max="27" width="17.7109375" customWidth="1"/>
    <col min="28" max="28" width="14.42578125" customWidth="1"/>
    <col min="29" max="29" width="13.28515625" customWidth="1"/>
    <col min="30" max="30" width="13.42578125" customWidth="1"/>
    <col min="31" max="31" width="10.42578125" customWidth="1"/>
    <col min="32" max="32" width="9.28515625" customWidth="1"/>
    <col min="33" max="33" width="12.42578125" customWidth="1"/>
    <col min="34" max="34" width="18" customWidth="1"/>
    <col min="35" max="35" width="0.5703125" hidden="1" customWidth="1"/>
    <col min="36" max="37" width="0.42578125" hidden="1" customWidth="1"/>
    <col min="38" max="38" width="1.140625" hidden="1" customWidth="1"/>
    <col min="39" max="39" width="0.7109375" hidden="1" customWidth="1"/>
    <col min="40" max="40" width="1.7109375" hidden="1" customWidth="1"/>
    <col min="41" max="41" width="0.85546875" hidden="1" customWidth="1"/>
    <col min="42" max="42" width="0.7109375" hidden="1" customWidth="1"/>
    <col min="43" max="43" width="0.42578125" hidden="1" customWidth="1"/>
    <col min="44" max="44" width="1.5703125" hidden="1" customWidth="1"/>
    <col min="45" max="45" width="1.140625" hidden="1" customWidth="1"/>
    <col min="46" max="46" width="0" hidden="1" customWidth="1"/>
    <col min="47" max="47" width="11.42578125" hidden="1" customWidth="1"/>
    <col min="48" max="48" width="0.85546875" customWidth="1"/>
  </cols>
  <sheetData>
    <row r="2" spans="1:41" ht="18" x14ac:dyDescent="0.3">
      <c r="A2" s="63" t="s">
        <v>102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41" x14ac:dyDescent="0.3">
      <c r="A3" s="52">
        <v>2022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41" x14ac:dyDescent="0.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2"/>
      <c r="N4" s="10"/>
      <c r="O4" s="10"/>
      <c r="P4" s="7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41" ht="6.75" customHeight="1" x14ac:dyDescent="0.3"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1"/>
      <c r="O5" s="1"/>
      <c r="P5" s="8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41" ht="18" x14ac:dyDescent="0.35">
      <c r="B6" s="16" t="s">
        <v>19</v>
      </c>
      <c r="C6" s="16"/>
      <c r="D6" s="17"/>
      <c r="E6" s="16"/>
      <c r="F6" s="2"/>
      <c r="G6" s="16" t="s">
        <v>78</v>
      </c>
      <c r="H6" s="2"/>
      <c r="I6" s="2"/>
      <c r="J6" s="2"/>
      <c r="K6" s="2"/>
      <c r="L6" s="2"/>
      <c r="M6" s="2"/>
      <c r="N6" s="1"/>
      <c r="O6" s="1"/>
      <c r="P6" s="8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41" ht="18" x14ac:dyDescent="0.35">
      <c r="B7" s="16" t="s">
        <v>20</v>
      </c>
      <c r="C7" s="16"/>
      <c r="D7" s="17"/>
      <c r="E7" s="17"/>
      <c r="F7" s="2"/>
      <c r="G7" s="17" t="s">
        <v>79</v>
      </c>
      <c r="H7" s="2"/>
      <c r="I7" s="2"/>
      <c r="J7" s="2"/>
      <c r="K7" s="2"/>
      <c r="L7" s="2"/>
      <c r="M7" s="2"/>
      <c r="N7" s="3"/>
      <c r="O7" s="1"/>
      <c r="P7" s="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41" ht="18" x14ac:dyDescent="0.35">
      <c r="B8" s="16" t="s">
        <v>0</v>
      </c>
      <c r="C8" s="16"/>
      <c r="D8" s="17"/>
      <c r="E8" s="17"/>
      <c r="F8" s="2"/>
      <c r="G8" s="17" t="s">
        <v>103</v>
      </c>
      <c r="H8" s="2"/>
      <c r="I8" s="2"/>
      <c r="J8" s="2"/>
      <c r="K8" s="2"/>
      <c r="L8" s="2"/>
      <c r="M8" s="2"/>
      <c r="N8" s="1"/>
      <c r="O8" s="1"/>
      <c r="P8" s="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41" ht="18" x14ac:dyDescent="0.35">
      <c r="B9" s="16" t="s">
        <v>21</v>
      </c>
      <c r="C9" s="16"/>
      <c r="D9" s="17"/>
      <c r="E9" s="17"/>
      <c r="F9" s="2"/>
      <c r="G9" s="17">
        <v>2022</v>
      </c>
      <c r="H9" s="2"/>
      <c r="I9" s="2"/>
      <c r="J9" s="2"/>
      <c r="K9" s="2"/>
      <c r="L9" s="2"/>
      <c r="M9" s="2"/>
      <c r="N9" s="1"/>
      <c r="O9" s="1"/>
      <c r="P9" s="8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41" ht="9" customHeight="1" x14ac:dyDescent="0.35">
      <c r="B10" s="17"/>
      <c r="C10" s="17"/>
      <c r="D10" s="17"/>
      <c r="E10" s="17"/>
      <c r="F10" s="1"/>
      <c r="G10" s="1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41" s="11" customFormat="1" ht="18" x14ac:dyDescent="0.35">
      <c r="B11" s="17"/>
      <c r="C11" s="17"/>
      <c r="D11" s="17"/>
      <c r="E11" s="17"/>
      <c r="F11" s="1"/>
      <c r="G11" s="17" t="s">
        <v>80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41" s="11" customFormat="1" ht="25.5" customHeight="1" x14ac:dyDescent="0.35">
      <c r="A12" s="18"/>
      <c r="B12" s="56" t="s">
        <v>22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3" t="s">
        <v>5</v>
      </c>
      <c r="Z12" s="54"/>
      <c r="AA12" s="54"/>
      <c r="AB12" s="54"/>
      <c r="AC12" s="54"/>
      <c r="AD12" s="55"/>
      <c r="AE12" s="57" t="s">
        <v>6</v>
      </c>
      <c r="AF12" s="58"/>
      <c r="AG12" s="61" t="s">
        <v>23</v>
      </c>
      <c r="AH12" s="61" t="s">
        <v>7</v>
      </c>
    </row>
    <row r="13" spans="1:41" s="11" customFormat="1" ht="25.5" customHeight="1" x14ac:dyDescent="0.35">
      <c r="A13" s="18"/>
      <c r="B13" s="53"/>
      <c r="C13" s="54"/>
      <c r="D13" s="54"/>
      <c r="E13" s="55"/>
      <c r="F13" s="19"/>
      <c r="G13" s="56" t="s">
        <v>46</v>
      </c>
      <c r="H13" s="56"/>
      <c r="I13" s="56"/>
      <c r="J13" s="56"/>
      <c r="K13" s="56"/>
      <c r="L13" s="53" t="s">
        <v>54</v>
      </c>
      <c r="M13" s="54"/>
      <c r="N13" s="54"/>
      <c r="O13" s="53" t="s">
        <v>35</v>
      </c>
      <c r="P13" s="54"/>
      <c r="Q13" s="54" t="s">
        <v>55</v>
      </c>
      <c r="R13" s="54"/>
      <c r="S13" s="54"/>
      <c r="T13" s="53"/>
      <c r="U13" s="54"/>
      <c r="V13" s="54"/>
      <c r="W13" s="53" t="s">
        <v>60</v>
      </c>
      <c r="X13" s="54"/>
      <c r="Y13" s="56" t="s">
        <v>61</v>
      </c>
      <c r="Z13" s="56"/>
      <c r="AA13" s="56"/>
      <c r="AB13" s="56"/>
      <c r="AC13" s="56"/>
      <c r="AD13" s="13"/>
      <c r="AE13" s="59"/>
      <c r="AF13" s="60"/>
      <c r="AG13" s="62"/>
      <c r="AH13" s="62"/>
    </row>
    <row r="14" spans="1:41" s="11" customFormat="1" ht="47.25" customHeight="1" x14ac:dyDescent="0.35">
      <c r="A14" s="18"/>
      <c r="B14" s="20" t="s">
        <v>1</v>
      </c>
      <c r="C14" s="20" t="s">
        <v>2</v>
      </c>
      <c r="D14" s="19" t="s">
        <v>24</v>
      </c>
      <c r="E14" s="20" t="s">
        <v>3</v>
      </c>
      <c r="F14" s="20" t="s">
        <v>4</v>
      </c>
      <c r="G14" s="19" t="s">
        <v>25</v>
      </c>
      <c r="H14" s="19" t="s">
        <v>26</v>
      </c>
      <c r="I14" s="19" t="s">
        <v>27</v>
      </c>
      <c r="J14" s="19" t="s">
        <v>28</v>
      </c>
      <c r="K14" s="19" t="s">
        <v>29</v>
      </c>
      <c r="L14" s="19" t="s">
        <v>30</v>
      </c>
      <c r="M14" s="19" t="s">
        <v>47</v>
      </c>
      <c r="N14" s="19" t="s">
        <v>31</v>
      </c>
      <c r="O14" s="19" t="s">
        <v>58</v>
      </c>
      <c r="P14" s="19" t="s">
        <v>59</v>
      </c>
      <c r="Q14" s="19" t="s">
        <v>32</v>
      </c>
      <c r="R14" s="19" t="s">
        <v>33</v>
      </c>
      <c r="S14" s="19" t="s">
        <v>34</v>
      </c>
      <c r="T14" s="19" t="s">
        <v>36</v>
      </c>
      <c r="U14" s="19" t="s">
        <v>37</v>
      </c>
      <c r="V14" s="19" t="s">
        <v>38</v>
      </c>
      <c r="W14" s="20" t="s">
        <v>56</v>
      </c>
      <c r="X14" s="20" t="s">
        <v>57</v>
      </c>
      <c r="Y14" s="51" t="s">
        <v>10</v>
      </c>
      <c r="Z14" s="51" t="s">
        <v>11</v>
      </c>
      <c r="AA14" s="51" t="s">
        <v>12</v>
      </c>
      <c r="AB14" s="51" t="s">
        <v>13</v>
      </c>
      <c r="AC14" s="51" t="s">
        <v>14</v>
      </c>
      <c r="AD14" s="20" t="s">
        <v>15</v>
      </c>
      <c r="AE14" s="20" t="s">
        <v>16</v>
      </c>
      <c r="AF14" s="20" t="s">
        <v>17</v>
      </c>
      <c r="AG14" s="51" t="s">
        <v>23</v>
      </c>
      <c r="AH14" s="20" t="s">
        <v>7</v>
      </c>
      <c r="AJ14" s="4" t="s">
        <v>23</v>
      </c>
      <c r="AK14" s="4" t="s">
        <v>1</v>
      </c>
      <c r="AL14" s="4" t="s">
        <v>0</v>
      </c>
      <c r="AM14" s="4" t="s">
        <v>30</v>
      </c>
      <c r="AN14" s="4" t="s">
        <v>47</v>
      </c>
      <c r="AO14" s="4" t="s">
        <v>31</v>
      </c>
    </row>
    <row r="15" spans="1:41" ht="70.5" customHeight="1" x14ac:dyDescent="0.3">
      <c r="A15" s="21">
        <v>1</v>
      </c>
      <c r="B15" s="35" t="s">
        <v>8</v>
      </c>
      <c r="C15" s="22">
        <v>2017</v>
      </c>
      <c r="D15" s="22" t="s">
        <v>70</v>
      </c>
      <c r="E15" s="46" t="s">
        <v>101</v>
      </c>
      <c r="F15" s="35">
        <v>1</v>
      </c>
      <c r="G15" s="35">
        <v>24</v>
      </c>
      <c r="H15" s="35" t="s">
        <v>73</v>
      </c>
      <c r="I15" s="35">
        <v>21</v>
      </c>
      <c r="J15" s="35" t="s">
        <v>74</v>
      </c>
      <c r="K15" s="35" t="s">
        <v>75</v>
      </c>
      <c r="L15" s="35" t="s">
        <v>45</v>
      </c>
      <c r="M15" s="35" t="s">
        <v>49</v>
      </c>
      <c r="N15" s="35" t="s">
        <v>63</v>
      </c>
      <c r="O15" s="35">
        <v>11.6</v>
      </c>
      <c r="P15" s="35">
        <v>4</v>
      </c>
      <c r="Q15" s="36">
        <v>2116</v>
      </c>
      <c r="R15" s="36">
        <v>1095</v>
      </c>
      <c r="S15" s="36">
        <v>1021</v>
      </c>
      <c r="T15" s="37">
        <v>43095</v>
      </c>
      <c r="U15" s="37">
        <v>43281</v>
      </c>
      <c r="V15" s="23">
        <f>Y15</f>
        <v>12072874</v>
      </c>
      <c r="W15" s="23">
        <v>12072874</v>
      </c>
      <c r="X15" s="23">
        <v>0</v>
      </c>
      <c r="Y15" s="14">
        <f>W15+X15</f>
        <v>12072874</v>
      </c>
      <c r="Z15" s="14">
        <v>8658858.9399999995</v>
      </c>
      <c r="AA15" s="14">
        <v>8658585.9399999995</v>
      </c>
      <c r="AB15" s="14">
        <v>4143326.02</v>
      </c>
      <c r="AC15" s="14">
        <v>4143326.02</v>
      </c>
      <c r="AD15" s="39">
        <f t="shared" ref="AD15:AD19" si="0">AC15/AA15</f>
        <v>0.47852224932700732</v>
      </c>
      <c r="AE15" s="38"/>
      <c r="AF15" s="15">
        <v>0.3</v>
      </c>
      <c r="AG15" s="40" t="s">
        <v>39</v>
      </c>
      <c r="AH15" s="41" t="s">
        <v>76</v>
      </c>
      <c r="AJ15" t="s">
        <v>40</v>
      </c>
      <c r="AK15" t="s">
        <v>8</v>
      </c>
      <c r="AL15" t="s">
        <v>44</v>
      </c>
      <c r="AM15" t="s">
        <v>45</v>
      </c>
      <c r="AN15" t="s">
        <v>48</v>
      </c>
      <c r="AO15" t="s">
        <v>62</v>
      </c>
    </row>
    <row r="16" spans="1:41" ht="51" customHeight="1" x14ac:dyDescent="0.3">
      <c r="A16" s="21">
        <v>2</v>
      </c>
      <c r="B16" s="35" t="s">
        <v>8</v>
      </c>
      <c r="C16" s="22">
        <v>2018</v>
      </c>
      <c r="D16" s="47" t="s">
        <v>71</v>
      </c>
      <c r="E16" s="48" t="s">
        <v>68</v>
      </c>
      <c r="F16" s="35">
        <v>1</v>
      </c>
      <c r="G16" s="35">
        <v>24</v>
      </c>
      <c r="H16" s="35" t="s">
        <v>73</v>
      </c>
      <c r="I16" s="35">
        <v>35</v>
      </c>
      <c r="J16" s="35" t="s">
        <v>77</v>
      </c>
      <c r="K16" s="35" t="s">
        <v>75</v>
      </c>
      <c r="L16" s="35" t="s">
        <v>45</v>
      </c>
      <c r="M16" s="35" t="s">
        <v>49</v>
      </c>
      <c r="N16" s="35" t="s">
        <v>63</v>
      </c>
      <c r="O16" s="35">
        <v>0.6</v>
      </c>
      <c r="P16" s="35">
        <v>0.6</v>
      </c>
      <c r="Q16" s="35">
        <v>696458</v>
      </c>
      <c r="R16" s="35">
        <v>286855</v>
      </c>
      <c r="S16" s="35">
        <v>409603</v>
      </c>
      <c r="T16" s="37">
        <v>43385</v>
      </c>
      <c r="U16" s="37">
        <v>43555</v>
      </c>
      <c r="V16" s="23">
        <v>25200000</v>
      </c>
      <c r="W16" s="23">
        <v>25200000</v>
      </c>
      <c r="X16" s="23">
        <v>0</v>
      </c>
      <c r="Y16" s="14">
        <v>23154919.52</v>
      </c>
      <c r="Z16" s="14">
        <f t="shared" ref="Z16" si="1">Y16</f>
        <v>23154919.52</v>
      </c>
      <c r="AA16" s="14">
        <v>23154919.52</v>
      </c>
      <c r="AB16" s="14">
        <v>17864197.02</v>
      </c>
      <c r="AC16" s="14">
        <v>17864197.02</v>
      </c>
      <c r="AD16" s="39">
        <f t="shared" si="0"/>
        <v>0.77150762733465117</v>
      </c>
      <c r="AE16" s="38" t="s">
        <v>81</v>
      </c>
      <c r="AF16" s="15">
        <v>1</v>
      </c>
      <c r="AG16" s="38" t="s">
        <v>39</v>
      </c>
      <c r="AH16" s="42"/>
      <c r="AJ16" s="11" t="s">
        <v>39</v>
      </c>
      <c r="AK16" s="11" t="s">
        <v>41</v>
      </c>
      <c r="AN16" t="s">
        <v>50</v>
      </c>
      <c r="AO16" t="s">
        <v>64</v>
      </c>
    </row>
    <row r="17" spans="1:41" ht="66.75" customHeight="1" x14ac:dyDescent="0.3">
      <c r="A17" s="21">
        <v>3</v>
      </c>
      <c r="B17" s="35" t="s">
        <v>8</v>
      </c>
      <c r="C17" s="22">
        <v>2019</v>
      </c>
      <c r="D17" s="22" t="s">
        <v>72</v>
      </c>
      <c r="E17" s="46" t="s">
        <v>69</v>
      </c>
      <c r="F17" s="35">
        <v>1</v>
      </c>
      <c r="G17" s="35">
        <v>24</v>
      </c>
      <c r="H17" s="35" t="s">
        <v>73</v>
      </c>
      <c r="I17" s="35">
        <v>28</v>
      </c>
      <c r="J17" s="35" t="s">
        <v>73</v>
      </c>
      <c r="K17" s="35" t="s">
        <v>75</v>
      </c>
      <c r="L17" s="35" t="s">
        <v>45</v>
      </c>
      <c r="M17" s="35" t="s">
        <v>49</v>
      </c>
      <c r="N17" s="35" t="s">
        <v>63</v>
      </c>
      <c r="O17" s="35">
        <v>2.87</v>
      </c>
      <c r="P17" s="35">
        <v>2.87</v>
      </c>
      <c r="Q17" s="35">
        <v>722722</v>
      </c>
      <c r="R17" s="35">
        <v>375096</v>
      </c>
      <c r="S17" s="35">
        <v>347676</v>
      </c>
      <c r="T17" s="37">
        <v>43704</v>
      </c>
      <c r="U17" s="37">
        <v>43943</v>
      </c>
      <c r="V17" s="23">
        <v>26358125.800000001</v>
      </c>
      <c r="W17" s="23">
        <v>26358125.800000001</v>
      </c>
      <c r="X17" s="23">
        <v>0</v>
      </c>
      <c r="Y17" s="14">
        <f>W17+X17</f>
        <v>26358125.800000001</v>
      </c>
      <c r="Z17" s="14">
        <v>25486731.73</v>
      </c>
      <c r="AA17" s="14">
        <v>25486731.73</v>
      </c>
      <c r="AB17" s="14">
        <v>25486584.969999999</v>
      </c>
      <c r="AC17" s="14">
        <v>22918050.469999999</v>
      </c>
      <c r="AD17" s="39">
        <f t="shared" si="0"/>
        <v>0.89921496066220019</v>
      </c>
      <c r="AE17" s="38" t="s">
        <v>81</v>
      </c>
      <c r="AF17" s="15">
        <v>0.97</v>
      </c>
      <c r="AG17" s="38" t="s">
        <v>39</v>
      </c>
      <c r="AH17" s="41"/>
      <c r="AN17" t="s">
        <v>53</v>
      </c>
      <c r="AO17" t="s">
        <v>67</v>
      </c>
    </row>
    <row r="18" spans="1:41" ht="73.5" customHeight="1" x14ac:dyDescent="0.3">
      <c r="A18" s="21">
        <v>4</v>
      </c>
      <c r="B18" s="35" t="s">
        <v>9</v>
      </c>
      <c r="C18" s="22">
        <v>2020</v>
      </c>
      <c r="D18" s="35" t="s">
        <v>99</v>
      </c>
      <c r="E18" s="46" t="s">
        <v>83</v>
      </c>
      <c r="F18" s="35">
        <v>1</v>
      </c>
      <c r="G18" s="35">
        <v>24</v>
      </c>
      <c r="H18" s="35" t="s">
        <v>73</v>
      </c>
      <c r="I18" s="35">
        <v>28</v>
      </c>
      <c r="J18" s="35" t="s">
        <v>73</v>
      </c>
      <c r="K18" s="35" t="s">
        <v>75</v>
      </c>
      <c r="L18" s="35" t="s">
        <v>45</v>
      </c>
      <c r="M18" s="35" t="s">
        <v>49</v>
      </c>
      <c r="N18" s="35" t="s">
        <v>63</v>
      </c>
      <c r="O18" s="35">
        <v>1</v>
      </c>
      <c r="P18" s="35">
        <v>1</v>
      </c>
      <c r="Q18" s="35">
        <v>722722</v>
      </c>
      <c r="R18" s="35">
        <v>375096</v>
      </c>
      <c r="S18" s="35">
        <v>347676</v>
      </c>
      <c r="T18" s="37">
        <v>44119</v>
      </c>
      <c r="U18" s="37">
        <v>44188</v>
      </c>
      <c r="V18" s="23">
        <v>4500000</v>
      </c>
      <c r="W18" s="23">
        <v>4500000</v>
      </c>
      <c r="X18" s="23">
        <v>0</v>
      </c>
      <c r="Y18" s="14">
        <v>3454907.39</v>
      </c>
      <c r="Z18" s="14">
        <v>3454907.39</v>
      </c>
      <c r="AA18" s="14">
        <v>3454907.39</v>
      </c>
      <c r="AB18" s="49">
        <v>1873828.2</v>
      </c>
      <c r="AC18" s="14">
        <v>1873828.2</v>
      </c>
      <c r="AD18" s="39">
        <f t="shared" si="0"/>
        <v>0.54236712839935197</v>
      </c>
      <c r="AE18" s="38" t="s">
        <v>81</v>
      </c>
      <c r="AF18" s="15">
        <v>0.4</v>
      </c>
      <c r="AG18" s="38" t="s">
        <v>39</v>
      </c>
      <c r="AH18" s="41" t="s">
        <v>76</v>
      </c>
      <c r="AK18" s="11" t="s">
        <v>42</v>
      </c>
      <c r="AN18" t="s">
        <v>51</v>
      </c>
      <c r="AO18" t="s">
        <v>65</v>
      </c>
    </row>
    <row r="19" spans="1:41" ht="51" customHeight="1" x14ac:dyDescent="0.3">
      <c r="A19" s="21">
        <v>5</v>
      </c>
      <c r="B19" s="35" t="s">
        <v>9</v>
      </c>
      <c r="C19" s="22">
        <v>2020</v>
      </c>
      <c r="D19" s="35" t="s">
        <v>95</v>
      </c>
      <c r="E19" s="46" t="s">
        <v>96</v>
      </c>
      <c r="F19" s="35">
        <v>1</v>
      </c>
      <c r="G19" s="35">
        <v>24</v>
      </c>
      <c r="H19" s="35" t="s">
        <v>73</v>
      </c>
      <c r="I19" s="35">
        <v>10</v>
      </c>
      <c r="J19" s="35" t="s">
        <v>97</v>
      </c>
      <c r="K19" s="35" t="s">
        <v>75</v>
      </c>
      <c r="L19" s="35" t="s">
        <v>45</v>
      </c>
      <c r="M19" s="35" t="s">
        <v>49</v>
      </c>
      <c r="N19" s="35" t="s">
        <v>63</v>
      </c>
      <c r="O19" s="35">
        <v>6.7</v>
      </c>
      <c r="P19" s="35">
        <v>6.7</v>
      </c>
      <c r="Q19" s="35">
        <v>618</v>
      </c>
      <c r="R19" s="44">
        <f t="shared" ref="R19" si="2">(Q19/100)*51</f>
        <v>315.18</v>
      </c>
      <c r="S19" s="44">
        <f t="shared" ref="S19" si="3">(Q19/100)*49</f>
        <v>302.82</v>
      </c>
      <c r="T19" s="37">
        <v>44173</v>
      </c>
      <c r="U19" s="37">
        <v>44196</v>
      </c>
      <c r="V19" s="23">
        <v>9000000</v>
      </c>
      <c r="W19" s="23">
        <v>0</v>
      </c>
      <c r="X19" s="23">
        <v>9000000</v>
      </c>
      <c r="Y19" s="14">
        <v>7888292.2599999998</v>
      </c>
      <c r="Z19" s="14">
        <v>7888292.2599999998</v>
      </c>
      <c r="AA19" s="14">
        <v>7888292.2599999998</v>
      </c>
      <c r="AB19" s="14">
        <v>7888292.25</v>
      </c>
      <c r="AC19" s="43">
        <v>7888292.25</v>
      </c>
      <c r="AD19" s="39">
        <f t="shared" si="0"/>
        <v>0.9999999987322985</v>
      </c>
      <c r="AE19" s="38" t="s">
        <v>98</v>
      </c>
      <c r="AF19" s="39">
        <v>1</v>
      </c>
      <c r="AG19" s="38" t="s">
        <v>40</v>
      </c>
      <c r="AH19" s="38"/>
      <c r="AK19" s="11"/>
    </row>
    <row r="20" spans="1:41" ht="93" customHeight="1" x14ac:dyDescent="0.3">
      <c r="A20" s="21">
        <v>6</v>
      </c>
      <c r="B20" s="35" t="s">
        <v>9</v>
      </c>
      <c r="C20" s="22">
        <v>2021</v>
      </c>
      <c r="D20" s="35" t="s">
        <v>84</v>
      </c>
      <c r="E20" s="46" t="s">
        <v>100</v>
      </c>
      <c r="F20" s="35">
        <v>1</v>
      </c>
      <c r="G20" s="35">
        <v>24</v>
      </c>
      <c r="H20" s="35" t="s">
        <v>73</v>
      </c>
      <c r="I20" s="35">
        <v>28</v>
      </c>
      <c r="J20" s="35" t="s">
        <v>73</v>
      </c>
      <c r="K20" s="35" t="s">
        <v>75</v>
      </c>
      <c r="L20" s="35" t="s">
        <v>45</v>
      </c>
      <c r="M20" s="35" t="s">
        <v>48</v>
      </c>
      <c r="N20" s="35" t="s">
        <v>63</v>
      </c>
      <c r="O20" s="35">
        <v>3</v>
      </c>
      <c r="P20" s="35">
        <v>3</v>
      </c>
      <c r="Q20" s="35">
        <v>722722</v>
      </c>
      <c r="R20" s="35">
        <v>375096</v>
      </c>
      <c r="S20" s="35">
        <v>347676</v>
      </c>
      <c r="T20" s="37">
        <v>44342</v>
      </c>
      <c r="U20" s="37">
        <v>44431</v>
      </c>
      <c r="V20" s="23">
        <v>10469994.49</v>
      </c>
      <c r="W20" s="23">
        <v>0</v>
      </c>
      <c r="X20" s="23">
        <v>10429994.49</v>
      </c>
      <c r="Y20" s="14">
        <v>10469994.49</v>
      </c>
      <c r="Z20" s="14">
        <v>10469994.49</v>
      </c>
      <c r="AA20" s="14">
        <v>10469994.49</v>
      </c>
      <c r="AB20" s="14">
        <f>AF20*AA20</f>
        <v>10469994.49</v>
      </c>
      <c r="AC20" s="43">
        <v>10469994.49</v>
      </c>
      <c r="AD20" s="39">
        <v>1</v>
      </c>
      <c r="AE20" s="38" t="s">
        <v>85</v>
      </c>
      <c r="AF20" s="39">
        <v>1</v>
      </c>
      <c r="AG20" s="38" t="s">
        <v>40</v>
      </c>
      <c r="AH20" s="38"/>
      <c r="AK20" s="11" t="s">
        <v>43</v>
      </c>
      <c r="AN20" t="s">
        <v>52</v>
      </c>
      <c r="AO20" t="s">
        <v>66</v>
      </c>
    </row>
    <row r="21" spans="1:41" ht="59.25" customHeight="1" x14ac:dyDescent="0.3">
      <c r="A21" s="21">
        <v>7</v>
      </c>
      <c r="B21" s="35" t="s">
        <v>9</v>
      </c>
      <c r="C21" s="22">
        <v>2021</v>
      </c>
      <c r="D21" s="35" t="s">
        <v>82</v>
      </c>
      <c r="E21" s="46" t="s">
        <v>93</v>
      </c>
      <c r="F21" s="35">
        <v>1</v>
      </c>
      <c r="G21" s="35">
        <v>24</v>
      </c>
      <c r="H21" s="35" t="s">
        <v>73</v>
      </c>
      <c r="I21" s="35">
        <v>28</v>
      </c>
      <c r="J21" s="35" t="s">
        <v>73</v>
      </c>
      <c r="K21" s="35" t="s">
        <v>75</v>
      </c>
      <c r="L21" s="35" t="s">
        <v>45</v>
      </c>
      <c r="M21" s="35" t="s">
        <v>48</v>
      </c>
      <c r="N21" s="35" t="s">
        <v>63</v>
      </c>
      <c r="O21" s="35">
        <v>1</v>
      </c>
      <c r="P21" s="35">
        <v>1</v>
      </c>
      <c r="Q21" s="35">
        <v>722722</v>
      </c>
      <c r="R21" s="35">
        <v>375096</v>
      </c>
      <c r="S21" s="35">
        <v>347676</v>
      </c>
      <c r="T21" s="37">
        <v>44354</v>
      </c>
      <c r="U21" s="37">
        <v>44361</v>
      </c>
      <c r="V21" s="23">
        <v>450117.78</v>
      </c>
      <c r="W21" s="23">
        <v>0</v>
      </c>
      <c r="X21" s="23">
        <v>450117.78</v>
      </c>
      <c r="Y21" s="14">
        <f t="shared" ref="Y21:Y28" si="4">W21+X21</f>
        <v>450117.78</v>
      </c>
      <c r="Z21" s="14">
        <v>450117.78</v>
      </c>
      <c r="AA21" s="14">
        <v>450117.78</v>
      </c>
      <c r="AB21" s="14">
        <v>444729</v>
      </c>
      <c r="AC21" s="43">
        <v>444729</v>
      </c>
      <c r="AD21" s="39">
        <f>AC21/AA21</f>
        <v>0.98802806678731947</v>
      </c>
      <c r="AE21" s="38" t="s">
        <v>85</v>
      </c>
      <c r="AF21" s="45">
        <v>1</v>
      </c>
      <c r="AG21" s="38" t="s">
        <v>40</v>
      </c>
      <c r="AH21" s="38"/>
      <c r="AK21" s="11" t="s">
        <v>43</v>
      </c>
      <c r="AN21" t="s">
        <v>52</v>
      </c>
      <c r="AO21" t="s">
        <v>66</v>
      </c>
    </row>
    <row r="22" spans="1:41" ht="51" customHeight="1" x14ac:dyDescent="0.3">
      <c r="A22" s="21">
        <v>8</v>
      </c>
      <c r="B22" s="35" t="s">
        <v>9</v>
      </c>
      <c r="C22" s="22">
        <v>2021</v>
      </c>
      <c r="D22" s="35" t="s">
        <v>82</v>
      </c>
      <c r="E22" s="46" t="s">
        <v>87</v>
      </c>
      <c r="F22" s="35">
        <v>1</v>
      </c>
      <c r="G22" s="35">
        <v>24</v>
      </c>
      <c r="H22" s="35" t="s">
        <v>73</v>
      </c>
      <c r="I22" s="35">
        <v>28</v>
      </c>
      <c r="J22" s="35" t="s">
        <v>73</v>
      </c>
      <c r="K22" s="35" t="s">
        <v>75</v>
      </c>
      <c r="L22" s="35" t="s">
        <v>45</v>
      </c>
      <c r="M22" s="35" t="s">
        <v>48</v>
      </c>
      <c r="N22" s="35" t="s">
        <v>63</v>
      </c>
      <c r="O22" s="35">
        <v>22</v>
      </c>
      <c r="P22" s="35">
        <v>22</v>
      </c>
      <c r="Q22" s="35">
        <v>722722</v>
      </c>
      <c r="R22" s="35">
        <v>375096</v>
      </c>
      <c r="S22" s="35">
        <v>347676</v>
      </c>
      <c r="T22" s="37">
        <v>44421</v>
      </c>
      <c r="U22" s="37">
        <v>44613</v>
      </c>
      <c r="V22" s="23">
        <v>1340000</v>
      </c>
      <c r="W22" s="23">
        <v>0</v>
      </c>
      <c r="X22" s="23">
        <v>1340000</v>
      </c>
      <c r="Y22" s="14">
        <f t="shared" si="4"/>
        <v>1340000</v>
      </c>
      <c r="Z22" s="14">
        <v>1328280</v>
      </c>
      <c r="AA22" s="14">
        <v>1328280</v>
      </c>
      <c r="AB22" s="14">
        <f>AF22*AA22</f>
        <v>1328280</v>
      </c>
      <c r="AC22" s="43">
        <v>1328280</v>
      </c>
      <c r="AD22" s="39">
        <v>1</v>
      </c>
      <c r="AE22" s="38" t="s">
        <v>81</v>
      </c>
      <c r="AF22" s="39">
        <v>1</v>
      </c>
      <c r="AG22" s="38" t="s">
        <v>40</v>
      </c>
      <c r="AH22" s="38"/>
      <c r="AK22" s="11" t="s">
        <v>43</v>
      </c>
      <c r="AN22" t="s">
        <v>52</v>
      </c>
      <c r="AO22" t="s">
        <v>66</v>
      </c>
    </row>
    <row r="23" spans="1:41" ht="45" customHeight="1" x14ac:dyDescent="0.3">
      <c r="A23" s="21">
        <v>9</v>
      </c>
      <c r="B23" s="35" t="s">
        <v>9</v>
      </c>
      <c r="C23" s="22">
        <v>2021</v>
      </c>
      <c r="D23" s="35" t="s">
        <v>86</v>
      </c>
      <c r="E23" s="46" t="s">
        <v>88</v>
      </c>
      <c r="F23" s="35">
        <v>1</v>
      </c>
      <c r="G23" s="35">
        <v>24</v>
      </c>
      <c r="H23" s="35" t="s">
        <v>73</v>
      </c>
      <c r="I23" s="35">
        <v>28</v>
      </c>
      <c r="J23" s="35" t="s">
        <v>73</v>
      </c>
      <c r="K23" s="35" t="s">
        <v>75</v>
      </c>
      <c r="L23" s="35" t="s">
        <v>45</v>
      </c>
      <c r="M23" s="35" t="s">
        <v>48</v>
      </c>
      <c r="N23" s="35" t="s">
        <v>63</v>
      </c>
      <c r="O23" s="35">
        <v>0.5</v>
      </c>
      <c r="P23" s="35">
        <v>0.5</v>
      </c>
      <c r="Q23" s="35">
        <v>722722</v>
      </c>
      <c r="R23" s="35">
        <v>375096</v>
      </c>
      <c r="S23" s="35">
        <v>347676</v>
      </c>
      <c r="T23" s="37">
        <v>44429</v>
      </c>
      <c r="U23" s="37">
        <v>44438</v>
      </c>
      <c r="V23" s="23">
        <v>900160</v>
      </c>
      <c r="W23" s="23">
        <v>0</v>
      </c>
      <c r="X23" s="23">
        <v>900160</v>
      </c>
      <c r="Y23" s="14">
        <f t="shared" si="4"/>
        <v>900160</v>
      </c>
      <c r="Z23" s="14">
        <v>900160</v>
      </c>
      <c r="AA23" s="14">
        <v>900160</v>
      </c>
      <c r="AB23" s="14">
        <v>566864.03</v>
      </c>
      <c r="AC23" s="43">
        <v>566864.03</v>
      </c>
      <c r="AD23" s="45">
        <v>1</v>
      </c>
      <c r="AE23" s="38" t="s">
        <v>81</v>
      </c>
      <c r="AF23" s="39">
        <v>1</v>
      </c>
      <c r="AG23" s="38" t="s">
        <v>40</v>
      </c>
      <c r="AH23" s="38"/>
      <c r="AK23" s="11" t="s">
        <v>43</v>
      </c>
      <c r="AN23" t="s">
        <v>52</v>
      </c>
      <c r="AO23" t="s">
        <v>66</v>
      </c>
    </row>
    <row r="24" spans="1:41" ht="45" customHeight="1" x14ac:dyDescent="0.3">
      <c r="A24" s="21">
        <v>10</v>
      </c>
      <c r="B24" s="35" t="s">
        <v>9</v>
      </c>
      <c r="C24" s="22">
        <v>2021</v>
      </c>
      <c r="D24" s="35" t="s">
        <v>86</v>
      </c>
      <c r="E24" s="46" t="s">
        <v>89</v>
      </c>
      <c r="F24" s="35">
        <v>1</v>
      </c>
      <c r="G24" s="35">
        <v>24</v>
      </c>
      <c r="H24" s="35" t="s">
        <v>73</v>
      </c>
      <c r="I24" s="35">
        <v>28</v>
      </c>
      <c r="J24" s="35" t="s">
        <v>73</v>
      </c>
      <c r="K24" s="35" t="s">
        <v>75</v>
      </c>
      <c r="L24" s="35" t="s">
        <v>45</v>
      </c>
      <c r="M24" s="35" t="s">
        <v>48</v>
      </c>
      <c r="N24" s="35" t="s">
        <v>63</v>
      </c>
      <c r="O24" s="35">
        <v>0.5</v>
      </c>
      <c r="P24" s="35">
        <v>0.5</v>
      </c>
      <c r="Q24" s="35">
        <v>722722</v>
      </c>
      <c r="R24" s="35">
        <v>375096</v>
      </c>
      <c r="S24" s="35">
        <v>347676</v>
      </c>
      <c r="T24" s="37">
        <v>44429</v>
      </c>
      <c r="U24" s="37">
        <v>44438</v>
      </c>
      <c r="V24" s="23">
        <v>779520</v>
      </c>
      <c r="W24" s="23">
        <v>0</v>
      </c>
      <c r="X24" s="23">
        <v>779520</v>
      </c>
      <c r="Y24" s="14">
        <f t="shared" si="4"/>
        <v>779520</v>
      </c>
      <c r="Z24" s="49">
        <v>658100</v>
      </c>
      <c r="AA24" s="49">
        <v>658100</v>
      </c>
      <c r="AB24" s="49">
        <v>505773.33</v>
      </c>
      <c r="AC24" s="50">
        <v>507773.33</v>
      </c>
      <c r="AD24" s="45">
        <v>1</v>
      </c>
      <c r="AE24" s="38" t="s">
        <v>81</v>
      </c>
      <c r="AF24" s="39">
        <v>1</v>
      </c>
      <c r="AG24" s="38" t="s">
        <v>40</v>
      </c>
      <c r="AH24" s="38"/>
      <c r="AK24" s="11" t="s">
        <v>43</v>
      </c>
      <c r="AN24" t="s">
        <v>52</v>
      </c>
      <c r="AO24" t="s">
        <v>66</v>
      </c>
    </row>
    <row r="25" spans="1:41" ht="44.25" customHeight="1" x14ac:dyDescent="0.3">
      <c r="A25" s="21">
        <v>11</v>
      </c>
      <c r="B25" s="35" t="s">
        <v>9</v>
      </c>
      <c r="C25" s="22">
        <v>2021</v>
      </c>
      <c r="D25" s="35" t="s">
        <v>82</v>
      </c>
      <c r="E25" s="46" t="s">
        <v>94</v>
      </c>
      <c r="F25" s="35">
        <v>1</v>
      </c>
      <c r="G25" s="35">
        <v>24</v>
      </c>
      <c r="H25" s="35" t="s">
        <v>73</v>
      </c>
      <c r="I25" s="35">
        <v>28</v>
      </c>
      <c r="J25" s="35" t="s">
        <v>73</v>
      </c>
      <c r="K25" s="35" t="s">
        <v>75</v>
      </c>
      <c r="L25" s="35" t="s">
        <v>45</v>
      </c>
      <c r="M25" s="35" t="s">
        <v>48</v>
      </c>
      <c r="N25" s="35" t="s">
        <v>63</v>
      </c>
      <c r="O25" s="35">
        <v>0.5</v>
      </c>
      <c r="P25" s="35">
        <v>0.5</v>
      </c>
      <c r="Q25" s="35">
        <v>722722</v>
      </c>
      <c r="R25" s="35">
        <v>375096</v>
      </c>
      <c r="S25" s="35">
        <v>347676</v>
      </c>
      <c r="T25" s="37">
        <v>44447</v>
      </c>
      <c r="U25" s="37">
        <v>44456</v>
      </c>
      <c r="V25" s="23">
        <v>2030528.87</v>
      </c>
      <c r="W25" s="23">
        <v>0</v>
      </c>
      <c r="X25" s="23">
        <v>2030528.87</v>
      </c>
      <c r="Y25" s="14">
        <f t="shared" si="4"/>
        <v>2030528.87</v>
      </c>
      <c r="Z25" s="14">
        <v>2010007.75</v>
      </c>
      <c r="AA25" s="14">
        <v>2010007.75</v>
      </c>
      <c r="AB25" s="14">
        <v>1941471.55</v>
      </c>
      <c r="AC25" s="43">
        <v>1941471.55</v>
      </c>
      <c r="AD25" s="45">
        <v>1</v>
      </c>
      <c r="AE25" s="38" t="s">
        <v>81</v>
      </c>
      <c r="AF25" s="45">
        <v>0.96</v>
      </c>
      <c r="AG25" s="38" t="s">
        <v>40</v>
      </c>
      <c r="AH25" s="38"/>
      <c r="AK25" s="11" t="s">
        <v>43</v>
      </c>
      <c r="AN25" t="s">
        <v>52</v>
      </c>
      <c r="AO25" t="s">
        <v>66</v>
      </c>
    </row>
    <row r="26" spans="1:41" ht="57" customHeight="1" x14ac:dyDescent="0.3">
      <c r="A26" s="21">
        <v>12</v>
      </c>
      <c r="B26" s="35" t="s">
        <v>9</v>
      </c>
      <c r="C26" s="22">
        <v>2021</v>
      </c>
      <c r="D26" s="35" t="s">
        <v>82</v>
      </c>
      <c r="E26" s="46" t="s">
        <v>90</v>
      </c>
      <c r="F26" s="35">
        <v>1</v>
      </c>
      <c r="G26" s="35">
        <v>24</v>
      </c>
      <c r="H26" s="35" t="s">
        <v>73</v>
      </c>
      <c r="I26" s="35">
        <v>28</v>
      </c>
      <c r="J26" s="35" t="s">
        <v>73</v>
      </c>
      <c r="K26" s="35" t="s">
        <v>75</v>
      </c>
      <c r="L26" s="35" t="s">
        <v>45</v>
      </c>
      <c r="M26" s="35" t="s">
        <v>48</v>
      </c>
      <c r="N26" s="35" t="s">
        <v>63</v>
      </c>
      <c r="O26" s="35">
        <v>0.5</v>
      </c>
      <c r="P26" s="35">
        <v>0.5</v>
      </c>
      <c r="Q26" s="35">
        <v>722722</v>
      </c>
      <c r="R26" s="35">
        <v>375096</v>
      </c>
      <c r="S26" s="35">
        <v>347676</v>
      </c>
      <c r="T26" s="37">
        <v>44447</v>
      </c>
      <c r="U26" s="37">
        <v>44456</v>
      </c>
      <c r="V26" s="23">
        <v>3488994.93</v>
      </c>
      <c r="W26" s="23">
        <v>0</v>
      </c>
      <c r="X26" s="23">
        <v>3488994.93</v>
      </c>
      <c r="Y26" s="14">
        <f t="shared" si="4"/>
        <v>3488994.93</v>
      </c>
      <c r="Z26" s="14">
        <v>3468584.32</v>
      </c>
      <c r="AA26" s="14">
        <v>3468584.32</v>
      </c>
      <c r="AB26" s="49">
        <v>3431133.02</v>
      </c>
      <c r="AC26" s="50">
        <v>3431133.02</v>
      </c>
      <c r="AD26" s="45">
        <v>1</v>
      </c>
      <c r="AE26" s="38" t="s">
        <v>81</v>
      </c>
      <c r="AF26" s="39">
        <v>1</v>
      </c>
      <c r="AG26" s="38" t="s">
        <v>40</v>
      </c>
      <c r="AH26" s="38"/>
      <c r="AK26" s="11" t="s">
        <v>43</v>
      </c>
      <c r="AN26" t="s">
        <v>52</v>
      </c>
      <c r="AO26" t="s">
        <v>66</v>
      </c>
    </row>
    <row r="27" spans="1:41" ht="85.5" customHeight="1" x14ac:dyDescent="0.3">
      <c r="A27" s="21">
        <v>13</v>
      </c>
      <c r="B27" s="35" t="s">
        <v>9</v>
      </c>
      <c r="C27" s="22">
        <v>2021</v>
      </c>
      <c r="D27" s="35" t="s">
        <v>82</v>
      </c>
      <c r="E27" s="46" t="s">
        <v>91</v>
      </c>
      <c r="F27" s="35">
        <v>1</v>
      </c>
      <c r="G27" s="35">
        <v>24</v>
      </c>
      <c r="H27" s="35" t="s">
        <v>73</v>
      </c>
      <c r="I27" s="35">
        <v>28</v>
      </c>
      <c r="J27" s="35" t="s">
        <v>73</v>
      </c>
      <c r="K27" s="35" t="s">
        <v>75</v>
      </c>
      <c r="L27" s="35" t="s">
        <v>45</v>
      </c>
      <c r="M27" s="35" t="s">
        <v>48</v>
      </c>
      <c r="N27" s="35" t="s">
        <v>63</v>
      </c>
      <c r="O27" s="35">
        <v>1</v>
      </c>
      <c r="P27" s="35">
        <v>1</v>
      </c>
      <c r="Q27" s="35">
        <v>722722</v>
      </c>
      <c r="R27" s="35">
        <v>375096</v>
      </c>
      <c r="S27" s="35">
        <v>347676</v>
      </c>
      <c r="T27" s="37">
        <v>44457</v>
      </c>
      <c r="U27" s="37">
        <v>44554</v>
      </c>
      <c r="V27" s="23">
        <v>1250000</v>
      </c>
      <c r="W27" s="23">
        <v>0</v>
      </c>
      <c r="X27" s="23">
        <v>1250000</v>
      </c>
      <c r="Y27" s="14">
        <f t="shared" si="4"/>
        <v>1250000</v>
      </c>
      <c r="Z27" s="14">
        <v>1242326</v>
      </c>
      <c r="AA27" s="14">
        <v>1242326</v>
      </c>
      <c r="AB27" s="49">
        <v>1178483.3500000001</v>
      </c>
      <c r="AC27" s="50">
        <v>1178483.3500000001</v>
      </c>
      <c r="AD27" s="39">
        <v>1</v>
      </c>
      <c r="AE27" s="38" t="s">
        <v>81</v>
      </c>
      <c r="AF27" s="39">
        <v>1</v>
      </c>
      <c r="AG27" s="38" t="s">
        <v>40</v>
      </c>
      <c r="AH27" s="38"/>
      <c r="AK27" s="11" t="s">
        <v>43</v>
      </c>
      <c r="AN27" t="s">
        <v>52</v>
      </c>
      <c r="AO27" t="s">
        <v>66</v>
      </c>
    </row>
    <row r="28" spans="1:41" ht="63.75" customHeight="1" x14ac:dyDescent="0.3">
      <c r="A28" s="21">
        <v>14</v>
      </c>
      <c r="B28" s="35" t="s">
        <v>9</v>
      </c>
      <c r="C28" s="22">
        <v>2021</v>
      </c>
      <c r="D28" s="35" t="s">
        <v>82</v>
      </c>
      <c r="E28" s="46" t="s">
        <v>92</v>
      </c>
      <c r="F28" s="35">
        <v>1</v>
      </c>
      <c r="G28" s="35">
        <v>24</v>
      </c>
      <c r="H28" s="35" t="s">
        <v>73</v>
      </c>
      <c r="I28" s="35">
        <v>28</v>
      </c>
      <c r="J28" s="35" t="s">
        <v>73</v>
      </c>
      <c r="K28" s="35" t="s">
        <v>75</v>
      </c>
      <c r="L28" s="35" t="s">
        <v>45</v>
      </c>
      <c r="M28" s="35" t="s">
        <v>48</v>
      </c>
      <c r="N28" s="35" t="s">
        <v>63</v>
      </c>
      <c r="O28" s="35">
        <v>1</v>
      </c>
      <c r="P28" s="35">
        <v>1</v>
      </c>
      <c r="Q28" s="35">
        <v>722722</v>
      </c>
      <c r="R28" s="35">
        <v>375096</v>
      </c>
      <c r="S28" s="35">
        <v>347676</v>
      </c>
      <c r="T28" s="37">
        <v>44455</v>
      </c>
      <c r="U28" s="37">
        <v>44460</v>
      </c>
      <c r="V28" s="23">
        <v>214376.12</v>
      </c>
      <c r="W28" s="23">
        <v>0</v>
      </c>
      <c r="X28" s="23">
        <v>214376.12</v>
      </c>
      <c r="Y28" s="14">
        <f t="shared" si="4"/>
        <v>214376.12</v>
      </c>
      <c r="Z28" s="14">
        <v>208000</v>
      </c>
      <c r="AA28" s="14">
        <v>208000</v>
      </c>
      <c r="AB28" s="14">
        <f>AF28*AA28</f>
        <v>208000</v>
      </c>
      <c r="AC28" s="43">
        <v>208000</v>
      </c>
      <c r="AD28" s="39">
        <v>1</v>
      </c>
      <c r="AE28" s="38" t="s">
        <v>81</v>
      </c>
      <c r="AF28" s="39">
        <v>1</v>
      </c>
      <c r="AG28" s="38" t="s">
        <v>40</v>
      </c>
      <c r="AH28" s="38"/>
      <c r="AK28" s="11" t="s">
        <v>43</v>
      </c>
      <c r="AN28" t="s">
        <v>52</v>
      </c>
      <c r="AO28" t="s">
        <v>66</v>
      </c>
    </row>
    <row r="29" spans="1:41" ht="18" x14ac:dyDescent="0.35">
      <c r="A29" s="17"/>
      <c r="B29" s="24"/>
      <c r="C29" s="25"/>
      <c r="D29" s="26"/>
      <c r="E29" s="27"/>
      <c r="F29" s="27"/>
      <c r="G29" s="27"/>
      <c r="H29" s="27"/>
      <c r="I29" s="27"/>
      <c r="J29" s="28"/>
      <c r="K29" s="28"/>
      <c r="L29" s="28"/>
      <c r="M29" s="28"/>
      <c r="N29" s="29"/>
      <c r="O29" s="26"/>
      <c r="P29" s="30"/>
      <c r="Q29" s="17"/>
      <c r="R29" s="17"/>
      <c r="S29" s="17"/>
      <c r="T29" s="17"/>
      <c r="U29" s="17"/>
      <c r="V29" s="17"/>
      <c r="W29" s="17"/>
      <c r="X29" s="17"/>
    </row>
    <row r="30" spans="1:41" ht="18" x14ac:dyDescent="0.35">
      <c r="A30" s="17"/>
      <c r="B30" s="17"/>
      <c r="C30" s="17"/>
      <c r="D30" s="17"/>
      <c r="E30" s="31"/>
      <c r="F30" s="32"/>
      <c r="G30" s="32"/>
      <c r="H30" s="32"/>
      <c r="I30" s="32"/>
      <c r="J30" s="32"/>
      <c r="K30" s="32"/>
      <c r="L30" s="32"/>
      <c r="M30" s="32"/>
      <c r="N30" s="17"/>
      <c r="O30" s="17"/>
      <c r="P30" s="33"/>
      <c r="Q30" s="17"/>
      <c r="R30" s="17"/>
      <c r="S30" s="17"/>
      <c r="T30" s="17"/>
      <c r="U30" s="17"/>
      <c r="V30" s="17"/>
      <c r="W30" s="17"/>
      <c r="X30" s="17"/>
    </row>
    <row r="31" spans="1:41" ht="18" x14ac:dyDescent="0.35">
      <c r="A31" s="17"/>
      <c r="B31" s="34" t="s">
        <v>18</v>
      </c>
      <c r="C31" s="17"/>
      <c r="D31" s="17"/>
      <c r="E31" s="32"/>
      <c r="F31" s="32"/>
      <c r="G31" s="32"/>
      <c r="H31" s="32"/>
      <c r="I31" s="32"/>
      <c r="J31" s="32"/>
      <c r="K31" s="32"/>
      <c r="L31" s="32"/>
      <c r="M31" s="32"/>
      <c r="N31" s="17"/>
      <c r="O31" s="17"/>
      <c r="P31" s="33"/>
      <c r="Q31" s="17"/>
      <c r="R31" s="17"/>
      <c r="S31" s="17"/>
      <c r="T31" s="17"/>
      <c r="U31" s="17"/>
      <c r="V31" s="17"/>
      <c r="W31" s="17"/>
      <c r="X31" s="17"/>
    </row>
    <row r="32" spans="1:41" x14ac:dyDescent="0.3">
      <c r="B32" s="6"/>
    </row>
    <row r="33" spans="2:2" x14ac:dyDescent="0.3">
      <c r="B33" s="6"/>
    </row>
  </sheetData>
  <dataConsolidate/>
  <mergeCells count="15">
    <mergeCell ref="AG12:AG13"/>
    <mergeCell ref="AH12:AH13"/>
    <mergeCell ref="T13:V13"/>
    <mergeCell ref="G13:K13"/>
    <mergeCell ref="L13:N13"/>
    <mergeCell ref="Q13:S13"/>
    <mergeCell ref="W13:X13"/>
    <mergeCell ref="O13:P13"/>
    <mergeCell ref="B12:X12"/>
    <mergeCell ref="Y12:AD12"/>
    <mergeCell ref="A3:P3"/>
    <mergeCell ref="B13:E13"/>
    <mergeCell ref="Y13:AC13"/>
    <mergeCell ref="AE12:AF13"/>
    <mergeCell ref="A2:R2"/>
  </mergeCells>
  <dataValidations count="7">
    <dataValidation type="list" allowBlank="1" showInputMessage="1" showErrorMessage="1" sqref="L20:L28 L15:L18">
      <formula1>$AM$15:$AM$15</formula1>
    </dataValidation>
    <dataValidation type="list" allowBlank="1" showInputMessage="1" showErrorMessage="1" sqref="L19">
      <formula1>$AM$15:$AM$16</formula1>
    </dataValidation>
    <dataValidation allowBlank="1" showInputMessage="1" showErrorMessage="1" prompt="Corresponde al Ejercicio presupuestal es  el proyecto " sqref="C14"/>
    <dataValidation type="list" allowBlank="1" showInputMessage="1" showErrorMessage="1" sqref="AG15:AG28">
      <formula1>$AJ$15:$AJ$16</formula1>
    </dataValidation>
    <dataValidation type="list" allowBlank="1" showInputMessage="1" showErrorMessage="1" sqref="M15:M28">
      <formula1>$AN$15:$AN$16</formula1>
    </dataValidation>
    <dataValidation type="list" allowBlank="1" showInputMessage="1" showErrorMessage="1" sqref="N15:N28">
      <formula1>$AO$15:$AO$16</formula1>
    </dataValidation>
    <dataValidation type="list" allowBlank="1" showInputMessage="1" showErrorMessage="1" sqref="B15:B28">
      <formula1>$AK$15:$AK$16</formula1>
    </dataValidation>
  </dataValidations>
  <printOptions horizontalCentered="1" verticalCentered="1"/>
  <pageMargins left="0.43307086614173229" right="0.70866141732283472" top="0.39370078740157483" bottom="0.39370078740157483" header="0.31496062992125984" footer="0.31496062992125984"/>
  <pageSetup scale="38" fitToWidth="2" pageOrder="overThenDown" orientation="landscape" r:id="rId1"/>
  <colBreaks count="1" manualBreakCount="1">
    <brk id="16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baseColWidth="10" defaultRowHeight="16.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FORMATO AR 75</vt:lpstr>
      <vt:lpstr>Hoja1</vt:lpstr>
      <vt:lpstr>'FORMATO AR 75'!Área_de_impresión</vt:lpstr>
      <vt:lpstr>'FORMATO AR 75'!Títulos_a_imprimir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Vazquez</dc:creator>
  <cp:lastModifiedBy>Gustavo</cp:lastModifiedBy>
  <cp:lastPrinted>2022-05-03T14:26:14Z</cp:lastPrinted>
  <dcterms:created xsi:type="dcterms:W3CDTF">2019-04-08T19:25:04Z</dcterms:created>
  <dcterms:modified xsi:type="dcterms:W3CDTF">2022-08-11T14:14:15Z</dcterms:modified>
</cp:coreProperties>
</file>