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52444\Desktop\PLAN DE APERTURA DATOS ABIERTOS 2024\PLAN DE APERTURA 2024\"/>
    </mc:Choice>
  </mc:AlternateContent>
  <xr:revisionPtr revIDLastSave="0" documentId="13_ncr:1_{7181C37D-DC7D-4210-964B-0FB2736C68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XPO 2009 AL 2023" sheetId="1" r:id="rId1"/>
    <sheet name="Hoja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G59" i="1"/>
  <c r="I63" i="1"/>
  <c r="N4" i="1" l="1"/>
  <c r="N6" i="1"/>
  <c r="L63" i="1"/>
  <c r="K63" i="1"/>
  <c r="J63" i="1"/>
  <c r="H63" i="1"/>
  <c r="G63" i="1"/>
  <c r="N10" i="1"/>
  <c r="N8" i="1"/>
  <c r="N3" i="1"/>
  <c r="N2" i="1" l="1"/>
  <c r="N11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27" i="1"/>
  <c r="N28" i="1"/>
  <c r="N30" i="1"/>
  <c r="N31" i="1"/>
  <c r="N32" i="1"/>
  <c r="N33" i="1"/>
  <c r="N34" i="1"/>
  <c r="N35" i="1"/>
  <c r="N36" i="1"/>
  <c r="N37" i="1"/>
  <c r="N38" i="1"/>
  <c r="N39" i="1"/>
  <c r="N41" i="1"/>
  <c r="N43" i="1"/>
  <c r="N44" i="1"/>
  <c r="N26" i="1"/>
  <c r="N18" i="1"/>
  <c r="N20" i="1"/>
  <c r="N22" i="1"/>
  <c r="N23" i="1"/>
  <c r="N24" i="1"/>
  <c r="N17" i="1"/>
  <c r="N16" i="1"/>
  <c r="N15" i="1"/>
  <c r="N13" i="1"/>
  <c r="N63" i="1" l="1"/>
</calcChain>
</file>

<file path=xl/sharedStrings.xml><?xml version="1.0" encoding="utf-8"?>
<sst xmlns="http://schemas.openxmlformats.org/spreadsheetml/2006/main" count="188" uniqueCount="86">
  <si>
    <t>TERMINO</t>
  </si>
  <si>
    <t xml:space="preserve">TIPO DE ARTISTA </t>
  </si>
  <si>
    <t>DE PICASSO A ROTHKO</t>
  </si>
  <si>
    <t>COLECTIVA</t>
  </si>
  <si>
    <t xml:space="preserve">NACIONAL E INTERNACIONAL </t>
  </si>
  <si>
    <t xml:space="preserve">MITOS MARES MIL </t>
  </si>
  <si>
    <t>INDIVIDUAL</t>
  </si>
  <si>
    <t xml:space="preserve">INTERNACIONAL </t>
  </si>
  <si>
    <t>PROYECTO I/O</t>
  </si>
  <si>
    <t>LOCAL</t>
  </si>
  <si>
    <t>CROSSOVER</t>
  </si>
  <si>
    <t>NACIONAL</t>
  </si>
  <si>
    <t xml:space="preserve">UMBRALES </t>
  </si>
  <si>
    <t xml:space="preserve">NACIONAL </t>
  </si>
  <si>
    <t>EXPOFOTOPERIODISMO 2010</t>
  </si>
  <si>
    <t>ESCULTURAS DESMONTADAS</t>
  </si>
  <si>
    <t>ON THE ROAD/ EN EL CAMINO</t>
  </si>
  <si>
    <t>HORIZONTES DE PAPEL</t>
  </si>
  <si>
    <t>CONEXIONES INVISIBLES</t>
  </si>
  <si>
    <t xml:space="preserve">VUELTA CONTINUA </t>
  </si>
  <si>
    <t>RETROFUTURA</t>
  </si>
  <si>
    <t>CUERPOS</t>
  </si>
  <si>
    <t>MIRANDO HACIA ARRIBA</t>
  </si>
  <si>
    <t>ESTAR</t>
  </si>
  <si>
    <t>SENSACIONES COMPARTIDAS</t>
  </si>
  <si>
    <t xml:space="preserve">A MAN AND HIS ART  </t>
  </si>
  <si>
    <t>LA LOCURA DE UN HOMBRE DESCONOCIDO</t>
  </si>
  <si>
    <t xml:space="preserve">LUZ ERRANTE </t>
  </si>
  <si>
    <t>LAS FORMAS DEL PENSAMIENTO</t>
  </si>
  <si>
    <t>RETRATO EN VOZ ALTA &amp; 24 AUTORES</t>
  </si>
  <si>
    <t xml:space="preserve">LA MEMORIA DE LAS COSAS </t>
  </si>
  <si>
    <t xml:space="preserve">IMPULSO CREATIVO </t>
  </si>
  <si>
    <t xml:space="preserve">THE END </t>
  </si>
  <si>
    <t>CUERPO ABIERTO</t>
  </si>
  <si>
    <t>POST BARBARIE</t>
  </si>
  <si>
    <t>MUTACIONES</t>
  </si>
  <si>
    <t xml:space="preserve">VESTIGIOS </t>
  </si>
  <si>
    <t xml:space="preserve">GREEN SKY, YELLOW FROUND  </t>
  </si>
  <si>
    <t>GHISLAINE THOMAS</t>
  </si>
  <si>
    <t xml:space="preserve">LOCA, NACIONAL E INTERNACIONAL </t>
  </si>
  <si>
    <t>MATERIA ANIMADA</t>
  </si>
  <si>
    <t xml:space="preserve">INSTINTO </t>
  </si>
  <si>
    <t>TRASLUCIR</t>
  </si>
  <si>
    <t xml:space="preserve">LOCAL </t>
  </si>
  <si>
    <t>IDENTIDADES</t>
  </si>
  <si>
    <t>MORAR</t>
  </si>
  <si>
    <t>NEOMURALISMO</t>
  </si>
  <si>
    <t>STREET ART</t>
  </si>
  <si>
    <t xml:space="preserve">LOCAL, NACIONAL E INTERNACIONAL </t>
  </si>
  <si>
    <t>TITULO DE LA EXPOSICIÓN</t>
  </si>
  <si>
    <t xml:space="preserve">INAUGURACIÓN </t>
  </si>
  <si>
    <t xml:space="preserve">TIPO DE EXPOSICIÓN </t>
  </si>
  <si>
    <t>SIMULACIÓN DEL CAOS</t>
  </si>
  <si>
    <t>EXTENSIÓN E IMPLOSIÓN ESPACIAL</t>
  </si>
  <si>
    <t>PARAÍSOS ELEMENTALES</t>
  </si>
  <si>
    <t xml:space="preserve">COLECCIÓN SALON DES AZTECAS </t>
  </si>
  <si>
    <t>LÍNEA DESNUDA</t>
  </si>
  <si>
    <t xml:space="preserve"> INVASIÓN</t>
  </si>
  <si>
    <t>HÁBITAT PAISAJE-FICCIÓN</t>
  </si>
  <si>
    <t>TRILOGÍA</t>
  </si>
  <si>
    <t>CUANDO LLEGA EL OTOÑO</t>
  </si>
  <si>
    <t>ARQUITECTURAS CORPÓREAS</t>
  </si>
  <si>
    <t xml:space="preserve">EL EDÉN DE LAS PALABRAS </t>
  </si>
  <si>
    <t xml:space="preserve">RETROCRÓNICA </t>
  </si>
  <si>
    <t>SOMBRAS NÓMADAS</t>
  </si>
  <si>
    <t>COLECCIÓN MAC</t>
  </si>
  <si>
    <t>ARTE CONTEMPORÁNEO EN SAN LUIS POTOSÍ 12 ARTISTAS</t>
  </si>
  <si>
    <t>TREINTA Y SEIS</t>
  </si>
  <si>
    <t xml:space="preserve">NADA ES LO QUE SOLÍA SER </t>
  </si>
  <si>
    <t>ADULTOS</t>
  </si>
  <si>
    <t>MAESTROS</t>
  </si>
  <si>
    <t>NIÑOS</t>
  </si>
  <si>
    <t>PERSONAS CON DISCAPACIDAD</t>
  </si>
  <si>
    <t>ESTUDIANTES</t>
  </si>
  <si>
    <t>ADULTOS  MAYORES</t>
  </si>
  <si>
    <t>ATENCION A GRUPOS VULNERABLES</t>
  </si>
  <si>
    <t>CUNA</t>
  </si>
  <si>
    <t>Total</t>
  </si>
  <si>
    <t>LOS 100 SELECCIONADOS DE LA 1° BIENAL INTERNACIONAL EN MÉXICO</t>
  </si>
  <si>
    <t>TOTAL</t>
  </si>
  <si>
    <t xml:space="preserve">INDIVIDUAL </t>
  </si>
  <si>
    <t>QI LA BRÚJULA DE LA ARMONÍA INVISIBLE</t>
  </si>
  <si>
    <t xml:space="preserve">REFLEJO AL FUTURO </t>
  </si>
  <si>
    <t xml:space="preserve">COLECTIVA </t>
  </si>
  <si>
    <t xml:space="preserve">APROPIACIÓN ESPACIAL COLECCIÓN SHCP </t>
  </si>
  <si>
    <t xml:space="preserve">EL ROSTRO OCULTO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</si>
</sst>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4" borderId="0" xfId="8"/>
    <xf numFmtId="0" fontId="18" fillId="5" borderId="4" xfId="9" applyFont="1" applyAlignment="1">
      <alignment horizontal="center" vertical="center"/>
    </xf>
    <xf numFmtId="0" fontId="18" fillId="5" borderId="4" xfId="9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15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L63"/>
  <sheetViews>
    <sheetView tabSelected="1" topLeftCell="C31" zoomScale="77" zoomScaleNormal="77" workbookViewId="0">
      <selection activeCell="C69" sqref="A69:XFD91"/>
    </sheetView>
  </sheetViews>
  <sheetFormatPr baseColWidth="10" defaultRowHeight="15" x14ac:dyDescent="0.25"/>
  <cols>
    <col min="2" max="2" width="37.7109375" customWidth="1"/>
    <col min="3" max="3" width="15.28515625" customWidth="1"/>
    <col min="4" max="4" width="13.5703125" customWidth="1"/>
    <col min="5" max="5" width="15.5703125" customWidth="1"/>
    <col min="6" max="6" width="28.7109375" customWidth="1"/>
    <col min="10" max="10" width="17.85546875" customWidth="1"/>
    <col min="12" max="12" width="22" customWidth="1"/>
    <col min="13" max="13" width="23.85546875" customWidth="1"/>
  </cols>
  <sheetData>
    <row r="1" spans="1:298" s="5" customFormat="1" x14ac:dyDescent="0.25">
      <c r="B1" s="4" t="s">
        <v>49</v>
      </c>
      <c r="C1" s="4" t="s">
        <v>50</v>
      </c>
      <c r="D1" s="4" t="s">
        <v>0</v>
      </c>
      <c r="E1" s="4" t="s">
        <v>51</v>
      </c>
      <c r="F1" s="4" t="s">
        <v>1</v>
      </c>
      <c r="G1" s="4" t="s">
        <v>69</v>
      </c>
      <c r="H1" s="4" t="s">
        <v>73</v>
      </c>
      <c r="I1" s="4" t="s">
        <v>70</v>
      </c>
      <c r="J1" s="4" t="s">
        <v>74</v>
      </c>
      <c r="K1" s="4" t="s">
        <v>71</v>
      </c>
      <c r="L1" s="4" t="s">
        <v>72</v>
      </c>
      <c r="M1" s="4" t="s">
        <v>75</v>
      </c>
      <c r="N1" s="4" t="s">
        <v>77</v>
      </c>
      <c r="O1" s="4"/>
    </row>
    <row r="2" spans="1:298" x14ac:dyDescent="0.25">
      <c r="A2">
        <v>1</v>
      </c>
      <c r="B2" s="6" t="s">
        <v>2</v>
      </c>
      <c r="C2" s="7">
        <v>40039</v>
      </c>
      <c r="D2" s="7">
        <v>40144</v>
      </c>
      <c r="E2" s="6" t="s">
        <v>3</v>
      </c>
      <c r="F2" s="6" t="s">
        <v>4</v>
      </c>
      <c r="G2" s="1">
        <v>3143</v>
      </c>
      <c r="H2" s="1">
        <v>2112</v>
      </c>
      <c r="I2" s="1">
        <v>209</v>
      </c>
      <c r="J2" s="1">
        <v>231</v>
      </c>
      <c r="K2" s="1">
        <v>1602</v>
      </c>
      <c r="L2" s="6">
        <v>0</v>
      </c>
      <c r="M2" s="6">
        <v>0</v>
      </c>
      <c r="N2" s="6">
        <f>G2+H2+I2+J2+K2</f>
        <v>7297</v>
      </c>
      <c r="O2" s="6"/>
    </row>
    <row r="3" spans="1:298" x14ac:dyDescent="0.25">
      <c r="A3">
        <v>2</v>
      </c>
      <c r="B3" s="1" t="s">
        <v>5</v>
      </c>
      <c r="C3" s="2">
        <v>40166</v>
      </c>
      <c r="D3" s="2">
        <v>40279</v>
      </c>
      <c r="E3" s="1" t="s">
        <v>6</v>
      </c>
      <c r="F3" s="1" t="s">
        <v>4</v>
      </c>
      <c r="G3" s="8">
        <v>1756</v>
      </c>
      <c r="H3" s="8">
        <v>829</v>
      </c>
      <c r="I3" s="8">
        <v>97</v>
      </c>
      <c r="J3" s="9">
        <v>145</v>
      </c>
      <c r="K3" s="9">
        <v>1151</v>
      </c>
      <c r="L3" s="1">
        <v>0</v>
      </c>
      <c r="M3" s="1">
        <v>0</v>
      </c>
      <c r="N3" s="1">
        <f>G3+H3+I3+J3+K3</f>
        <v>3978</v>
      </c>
    </row>
    <row r="4" spans="1:298" s="3" customFormat="1" x14ac:dyDescent="0.25">
      <c r="A4">
        <v>3</v>
      </c>
      <c r="B4" s="1" t="s">
        <v>52</v>
      </c>
      <c r="C4" s="24">
        <v>40304</v>
      </c>
      <c r="D4" s="24">
        <v>40384</v>
      </c>
      <c r="E4" s="6" t="s">
        <v>3</v>
      </c>
      <c r="F4" s="6" t="s">
        <v>7</v>
      </c>
      <c r="G4" s="20">
        <v>1037</v>
      </c>
      <c r="H4" s="20">
        <v>1037</v>
      </c>
      <c r="I4" s="20">
        <v>313</v>
      </c>
      <c r="J4" s="20">
        <v>61</v>
      </c>
      <c r="K4" s="21">
        <v>115</v>
      </c>
      <c r="L4" s="22">
        <v>0</v>
      </c>
      <c r="M4" s="19">
        <v>0</v>
      </c>
      <c r="N4" s="19">
        <f>G4+H4+I4+J4+K4</f>
        <v>2563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</row>
    <row r="5" spans="1:298" x14ac:dyDescent="0.25">
      <c r="A5">
        <v>4</v>
      </c>
      <c r="B5" s="1" t="s">
        <v>8</v>
      </c>
      <c r="C5" s="24"/>
      <c r="D5" s="24"/>
      <c r="E5" s="1" t="s">
        <v>6</v>
      </c>
      <c r="F5" s="1" t="s">
        <v>9</v>
      </c>
      <c r="G5" s="20"/>
      <c r="H5" s="20"/>
      <c r="I5" s="20"/>
      <c r="J5" s="20"/>
      <c r="K5" s="21"/>
      <c r="L5" s="22"/>
      <c r="M5" s="19"/>
      <c r="N5" s="19"/>
    </row>
    <row r="6" spans="1:298" x14ac:dyDescent="0.25">
      <c r="A6">
        <v>5</v>
      </c>
      <c r="B6" s="1" t="s">
        <v>10</v>
      </c>
      <c r="C6" s="26">
        <v>40416</v>
      </c>
      <c r="D6" s="26">
        <v>40482</v>
      </c>
      <c r="E6" s="25" t="s">
        <v>3</v>
      </c>
      <c r="F6" s="6" t="s">
        <v>7</v>
      </c>
      <c r="G6" s="23">
        <v>1126</v>
      </c>
      <c r="H6" s="23">
        <v>417</v>
      </c>
      <c r="I6" s="23">
        <v>57</v>
      </c>
      <c r="J6" s="22">
        <v>46</v>
      </c>
      <c r="K6" s="22">
        <v>694</v>
      </c>
      <c r="L6" s="19">
        <v>0</v>
      </c>
      <c r="M6" s="19">
        <v>0</v>
      </c>
      <c r="N6" s="19">
        <f>G6+H6+I6+J6+K6</f>
        <v>2340</v>
      </c>
    </row>
    <row r="7" spans="1:298" x14ac:dyDescent="0.25">
      <c r="A7">
        <v>6</v>
      </c>
      <c r="B7" s="1" t="s">
        <v>53</v>
      </c>
      <c r="C7" s="25"/>
      <c r="D7" s="25"/>
      <c r="E7" s="25"/>
      <c r="F7" s="6" t="s">
        <v>11</v>
      </c>
      <c r="G7" s="23"/>
      <c r="H7" s="23"/>
      <c r="I7" s="23"/>
      <c r="J7" s="22"/>
      <c r="K7" s="22"/>
      <c r="L7" s="19"/>
      <c r="M7" s="19"/>
      <c r="N7" s="19"/>
    </row>
    <row r="8" spans="1:298" x14ac:dyDescent="0.25">
      <c r="A8">
        <v>7</v>
      </c>
      <c r="B8" s="1" t="s">
        <v>12</v>
      </c>
      <c r="C8" s="26">
        <v>40505</v>
      </c>
      <c r="D8" s="26">
        <v>40601</v>
      </c>
      <c r="E8" s="25" t="s">
        <v>3</v>
      </c>
      <c r="F8" s="25" t="s">
        <v>13</v>
      </c>
      <c r="G8" s="19">
        <v>600</v>
      </c>
      <c r="H8" s="19">
        <v>372</v>
      </c>
      <c r="I8" s="19">
        <v>68</v>
      </c>
      <c r="J8" s="19">
        <v>28</v>
      </c>
      <c r="K8" s="19">
        <v>449</v>
      </c>
      <c r="L8" s="19">
        <v>0</v>
      </c>
      <c r="M8" s="19">
        <v>0</v>
      </c>
      <c r="N8" s="19">
        <f>G8+H8+I8+J8+K8</f>
        <v>1517</v>
      </c>
    </row>
    <row r="9" spans="1:298" x14ac:dyDescent="0.25">
      <c r="A9">
        <v>8</v>
      </c>
      <c r="B9" s="1" t="s">
        <v>14</v>
      </c>
      <c r="C9" s="25"/>
      <c r="D9" s="25"/>
      <c r="E9" s="25"/>
      <c r="F9" s="25"/>
      <c r="G9" s="19"/>
      <c r="H9" s="19"/>
      <c r="I9" s="19"/>
      <c r="J9" s="19"/>
      <c r="K9" s="19"/>
      <c r="L9" s="19"/>
      <c r="M9" s="19"/>
      <c r="N9" s="19"/>
    </row>
    <row r="10" spans="1:298" x14ac:dyDescent="0.25">
      <c r="A10">
        <v>9</v>
      </c>
      <c r="B10" s="1" t="s">
        <v>15</v>
      </c>
      <c r="C10" s="2">
        <v>40619</v>
      </c>
      <c r="D10" s="2">
        <v>40692</v>
      </c>
      <c r="E10" s="1" t="s">
        <v>6</v>
      </c>
      <c r="F10" s="1" t="s">
        <v>7</v>
      </c>
      <c r="G10" s="6">
        <v>1012</v>
      </c>
      <c r="H10" s="6">
        <v>323</v>
      </c>
      <c r="I10" s="6">
        <v>79</v>
      </c>
      <c r="J10" s="6">
        <v>126</v>
      </c>
      <c r="K10" s="6">
        <v>744</v>
      </c>
      <c r="L10" s="1">
        <v>0</v>
      </c>
      <c r="M10" s="1">
        <v>0</v>
      </c>
      <c r="N10" s="1">
        <f>G10+H10+I10+J10+K10</f>
        <v>2284</v>
      </c>
    </row>
    <row r="11" spans="1:298" x14ac:dyDescent="0.25">
      <c r="A11">
        <v>10</v>
      </c>
      <c r="B11" s="1" t="s">
        <v>16</v>
      </c>
      <c r="C11" s="24">
        <v>40710</v>
      </c>
      <c r="D11" s="24">
        <v>40776</v>
      </c>
      <c r="E11" s="19" t="s">
        <v>6</v>
      </c>
      <c r="F11" s="1" t="s">
        <v>11</v>
      </c>
      <c r="G11" s="19">
        <v>570</v>
      </c>
      <c r="H11" s="19">
        <v>226</v>
      </c>
      <c r="I11" s="19">
        <v>55</v>
      </c>
      <c r="J11" s="19">
        <v>60</v>
      </c>
      <c r="K11" s="19">
        <v>607</v>
      </c>
      <c r="L11" s="19">
        <v>0</v>
      </c>
      <c r="M11" s="19">
        <v>0</v>
      </c>
      <c r="N11" s="19">
        <f>G11+H11+I11+J11+K11</f>
        <v>1518</v>
      </c>
    </row>
    <row r="12" spans="1:298" x14ac:dyDescent="0.25">
      <c r="A12">
        <v>11</v>
      </c>
      <c r="B12" s="1" t="s">
        <v>54</v>
      </c>
      <c r="C12" s="24"/>
      <c r="D12" s="24"/>
      <c r="E12" s="19"/>
      <c r="F12" s="1" t="s">
        <v>7</v>
      </c>
      <c r="G12" s="19"/>
      <c r="H12" s="19"/>
      <c r="I12" s="19"/>
      <c r="J12" s="19"/>
      <c r="K12" s="19"/>
      <c r="L12" s="19"/>
      <c r="M12" s="19"/>
      <c r="N12" s="19"/>
    </row>
    <row r="13" spans="1:298" x14ac:dyDescent="0.25">
      <c r="A13">
        <v>12</v>
      </c>
      <c r="B13" s="1" t="s">
        <v>17</v>
      </c>
      <c r="C13" s="24">
        <v>40794</v>
      </c>
      <c r="D13" s="24">
        <v>40853</v>
      </c>
      <c r="E13" s="1" t="s">
        <v>6</v>
      </c>
      <c r="F13" s="1" t="s">
        <v>9</v>
      </c>
      <c r="G13" s="19">
        <v>732</v>
      </c>
      <c r="H13" s="19">
        <v>670</v>
      </c>
      <c r="I13" s="19">
        <v>115</v>
      </c>
      <c r="J13" s="19">
        <v>62</v>
      </c>
      <c r="K13" s="19">
        <v>921</v>
      </c>
      <c r="L13" s="19">
        <v>0</v>
      </c>
      <c r="M13" s="19">
        <v>0</v>
      </c>
      <c r="N13" s="19">
        <f>G13+H13+I13+J13+K13</f>
        <v>2500</v>
      </c>
    </row>
    <row r="14" spans="1:298" s="3" customFormat="1" x14ac:dyDescent="0.25">
      <c r="A14">
        <v>13</v>
      </c>
      <c r="B14" s="1" t="s">
        <v>18</v>
      </c>
      <c r="C14" s="24"/>
      <c r="D14" s="24"/>
      <c r="E14" s="6" t="s">
        <v>3</v>
      </c>
      <c r="F14" s="6" t="s">
        <v>11</v>
      </c>
      <c r="G14" s="19"/>
      <c r="H14" s="19"/>
      <c r="I14" s="19"/>
      <c r="J14" s="19"/>
      <c r="K14" s="19"/>
      <c r="L14" s="19"/>
      <c r="M14" s="19"/>
      <c r="N14" s="1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</row>
    <row r="15" spans="1:298" x14ac:dyDescent="0.25">
      <c r="A15">
        <v>14</v>
      </c>
      <c r="B15" s="6" t="s">
        <v>55</v>
      </c>
      <c r="C15" s="7">
        <v>40864</v>
      </c>
      <c r="D15" s="7">
        <v>40972</v>
      </c>
      <c r="E15" s="6" t="s">
        <v>3</v>
      </c>
      <c r="F15" s="6" t="s">
        <v>4</v>
      </c>
      <c r="G15" s="6">
        <v>1084</v>
      </c>
      <c r="H15" s="6">
        <v>935</v>
      </c>
      <c r="I15" s="6">
        <v>97</v>
      </c>
      <c r="J15" s="6">
        <v>56</v>
      </c>
      <c r="K15" s="6">
        <v>715</v>
      </c>
      <c r="L15" s="6">
        <v>0</v>
      </c>
      <c r="M15" s="6">
        <v>843</v>
      </c>
      <c r="N15" s="6">
        <f>G15+H15+I15+J15+K15+M15</f>
        <v>3730</v>
      </c>
    </row>
    <row r="16" spans="1:298" x14ac:dyDescent="0.25">
      <c r="A16">
        <v>15</v>
      </c>
      <c r="B16" s="1" t="s">
        <v>19</v>
      </c>
      <c r="C16" s="2">
        <v>40997</v>
      </c>
      <c r="D16" s="2">
        <v>41070</v>
      </c>
      <c r="E16" s="1" t="s">
        <v>6</v>
      </c>
      <c r="F16" s="1" t="s">
        <v>13</v>
      </c>
      <c r="G16" s="1">
        <v>744</v>
      </c>
      <c r="H16" s="1">
        <v>537</v>
      </c>
      <c r="I16" s="1">
        <v>109</v>
      </c>
      <c r="J16" s="1">
        <v>52</v>
      </c>
      <c r="K16" s="1">
        <v>1627</v>
      </c>
      <c r="L16" s="1">
        <v>0</v>
      </c>
      <c r="M16" s="1">
        <v>1980</v>
      </c>
      <c r="N16" s="1">
        <f>G16+H16+I16+J16+K16+M16</f>
        <v>5049</v>
      </c>
    </row>
    <row r="17" spans="1:298" x14ac:dyDescent="0.25">
      <c r="A17">
        <v>16</v>
      </c>
      <c r="B17" s="1" t="s">
        <v>20</v>
      </c>
      <c r="C17" s="2">
        <v>41088</v>
      </c>
      <c r="D17" s="2">
        <v>41154</v>
      </c>
      <c r="E17" s="1" t="s">
        <v>6</v>
      </c>
      <c r="F17" s="1" t="s">
        <v>11</v>
      </c>
      <c r="G17" s="1">
        <v>682</v>
      </c>
      <c r="H17" s="1">
        <v>360</v>
      </c>
      <c r="I17" s="1">
        <v>78</v>
      </c>
      <c r="J17" s="1">
        <v>454</v>
      </c>
      <c r="K17" s="1">
        <v>1375</v>
      </c>
      <c r="L17" s="1">
        <v>0</v>
      </c>
      <c r="M17" s="1">
        <v>1903</v>
      </c>
      <c r="N17" s="1">
        <f>G17+H17+I17+J17+K17+M17</f>
        <v>4852</v>
      </c>
    </row>
    <row r="18" spans="1:298" x14ac:dyDescent="0.25">
      <c r="A18">
        <v>17</v>
      </c>
      <c r="B18" s="1" t="s">
        <v>56</v>
      </c>
      <c r="C18" s="24">
        <v>41172</v>
      </c>
      <c r="D18" s="24">
        <v>41245</v>
      </c>
      <c r="E18" s="1" t="s">
        <v>6</v>
      </c>
      <c r="F18" s="1" t="s">
        <v>11</v>
      </c>
      <c r="G18" s="19">
        <v>726</v>
      </c>
      <c r="H18" s="19">
        <v>482</v>
      </c>
      <c r="I18" s="19">
        <v>70</v>
      </c>
      <c r="J18" s="19">
        <v>77</v>
      </c>
      <c r="K18" s="19">
        <v>1114</v>
      </c>
      <c r="L18" s="19">
        <v>7</v>
      </c>
      <c r="M18" s="19">
        <v>1638</v>
      </c>
      <c r="N18" s="19">
        <f t="shared" ref="N18:N24" si="0">G18+H18+I18+J18+K18+M18</f>
        <v>4107</v>
      </c>
    </row>
    <row r="19" spans="1:298" s="3" customFormat="1" x14ac:dyDescent="0.25">
      <c r="A19">
        <v>18</v>
      </c>
      <c r="B19" s="1" t="s">
        <v>57</v>
      </c>
      <c r="C19" s="24"/>
      <c r="D19" s="24"/>
      <c r="E19" s="6" t="s">
        <v>3</v>
      </c>
      <c r="F19" s="6" t="s">
        <v>9</v>
      </c>
      <c r="G19" s="19"/>
      <c r="H19" s="19"/>
      <c r="I19" s="19"/>
      <c r="J19" s="19"/>
      <c r="K19" s="19"/>
      <c r="L19" s="19"/>
      <c r="M19" s="19"/>
      <c r="N19" s="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</row>
    <row r="20" spans="1:298" x14ac:dyDescent="0.25">
      <c r="A20">
        <v>19</v>
      </c>
      <c r="B20" s="1" t="s">
        <v>58</v>
      </c>
      <c r="C20" s="24">
        <v>41256</v>
      </c>
      <c r="D20" s="24">
        <v>41343</v>
      </c>
      <c r="E20" s="1" t="s">
        <v>6</v>
      </c>
      <c r="F20" s="1" t="s">
        <v>9</v>
      </c>
      <c r="G20" s="19">
        <v>808</v>
      </c>
      <c r="H20" s="19">
        <v>529</v>
      </c>
      <c r="I20" s="19">
        <v>71</v>
      </c>
      <c r="J20" s="19">
        <v>57</v>
      </c>
      <c r="K20" s="19">
        <v>1259</v>
      </c>
      <c r="L20" s="19">
        <v>0</v>
      </c>
      <c r="M20" s="19">
        <v>1678</v>
      </c>
      <c r="N20" s="19">
        <f t="shared" si="0"/>
        <v>4402</v>
      </c>
    </row>
    <row r="21" spans="1:298" s="3" customFormat="1" x14ac:dyDescent="0.25">
      <c r="A21">
        <v>20</v>
      </c>
      <c r="B21" s="1" t="s">
        <v>21</v>
      </c>
      <c r="C21" s="24"/>
      <c r="D21" s="24"/>
      <c r="E21" s="6" t="s">
        <v>3</v>
      </c>
      <c r="F21" s="6" t="s">
        <v>9</v>
      </c>
      <c r="G21" s="19"/>
      <c r="H21" s="19"/>
      <c r="I21" s="19"/>
      <c r="J21" s="19"/>
      <c r="K21" s="19"/>
      <c r="L21" s="19"/>
      <c r="M21" s="19"/>
      <c r="N21" s="19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</row>
    <row r="22" spans="1:298" x14ac:dyDescent="0.25">
      <c r="A22">
        <v>21</v>
      </c>
      <c r="B22" s="1" t="s">
        <v>59</v>
      </c>
      <c r="C22" s="2">
        <v>41353</v>
      </c>
      <c r="D22" s="2">
        <v>41450</v>
      </c>
      <c r="E22" s="1" t="s">
        <v>6</v>
      </c>
      <c r="F22" s="1" t="s">
        <v>11</v>
      </c>
      <c r="G22" s="1">
        <v>4406</v>
      </c>
      <c r="H22" s="1">
        <v>647</v>
      </c>
      <c r="I22" s="1">
        <v>98</v>
      </c>
      <c r="J22" s="1">
        <v>65</v>
      </c>
      <c r="K22" s="1">
        <v>1204</v>
      </c>
      <c r="L22" s="1">
        <v>0</v>
      </c>
      <c r="M22" s="1">
        <v>4995</v>
      </c>
      <c r="N22" s="1">
        <f t="shared" si="0"/>
        <v>11415</v>
      </c>
    </row>
    <row r="23" spans="1:298" x14ac:dyDescent="0.25">
      <c r="A23">
        <v>22</v>
      </c>
      <c r="B23" s="1" t="s">
        <v>60</v>
      </c>
      <c r="C23" s="2">
        <v>41473</v>
      </c>
      <c r="D23" s="2">
        <v>41539</v>
      </c>
      <c r="E23" s="1" t="s">
        <v>6</v>
      </c>
      <c r="F23" s="1" t="s">
        <v>9</v>
      </c>
      <c r="G23" s="1">
        <v>1264</v>
      </c>
      <c r="H23" s="1">
        <v>307</v>
      </c>
      <c r="I23" s="1">
        <v>55</v>
      </c>
      <c r="J23" s="1">
        <v>42</v>
      </c>
      <c r="K23" s="1">
        <v>215</v>
      </c>
      <c r="L23" s="1">
        <v>0</v>
      </c>
      <c r="M23" s="1">
        <v>1253</v>
      </c>
      <c r="N23" s="1">
        <f t="shared" si="0"/>
        <v>3136</v>
      </c>
      <c r="O23" s="1"/>
    </row>
    <row r="24" spans="1:298" x14ac:dyDescent="0.25">
      <c r="A24">
        <v>23</v>
      </c>
      <c r="B24" s="1" t="s">
        <v>22</v>
      </c>
      <c r="C24" s="24">
        <v>41550</v>
      </c>
      <c r="D24" s="24">
        <v>41609</v>
      </c>
      <c r="E24" s="19" t="s">
        <v>6</v>
      </c>
      <c r="F24" s="1" t="s">
        <v>9</v>
      </c>
      <c r="G24" s="19">
        <v>1172</v>
      </c>
      <c r="H24" s="19">
        <v>495</v>
      </c>
      <c r="I24" s="19">
        <v>68</v>
      </c>
      <c r="J24" s="19">
        <v>32</v>
      </c>
      <c r="K24" s="19">
        <v>423</v>
      </c>
      <c r="L24" s="19">
        <v>0</v>
      </c>
      <c r="M24" s="19">
        <v>1373</v>
      </c>
      <c r="N24" s="19">
        <f t="shared" si="0"/>
        <v>3563</v>
      </c>
      <c r="O24" s="1"/>
    </row>
    <row r="25" spans="1:298" x14ac:dyDescent="0.25">
      <c r="A25">
        <v>24</v>
      </c>
      <c r="B25" s="1" t="s">
        <v>23</v>
      </c>
      <c r="C25" s="24"/>
      <c r="D25" s="24"/>
      <c r="E25" s="19"/>
      <c r="F25" s="1" t="s">
        <v>7</v>
      </c>
      <c r="G25" s="19"/>
      <c r="H25" s="19"/>
      <c r="I25" s="19"/>
      <c r="J25" s="19"/>
      <c r="K25" s="19"/>
      <c r="L25" s="19"/>
      <c r="M25" s="19"/>
      <c r="N25" s="19"/>
      <c r="O25" s="1"/>
    </row>
    <row r="26" spans="1:298" x14ac:dyDescent="0.25">
      <c r="A26">
        <v>25</v>
      </c>
      <c r="B26" s="1" t="s">
        <v>61</v>
      </c>
      <c r="C26" s="2">
        <v>41627</v>
      </c>
      <c r="D26" s="2">
        <v>41700</v>
      </c>
      <c r="E26" s="1" t="s">
        <v>6</v>
      </c>
      <c r="F26" s="1" t="s">
        <v>9</v>
      </c>
      <c r="G26" s="1">
        <v>1191</v>
      </c>
      <c r="H26" s="1">
        <v>301</v>
      </c>
      <c r="I26" s="1">
        <v>57</v>
      </c>
      <c r="J26" s="1">
        <v>30</v>
      </c>
      <c r="K26" s="1">
        <v>270</v>
      </c>
      <c r="L26" s="1">
        <v>0</v>
      </c>
      <c r="M26" s="1">
        <v>1233</v>
      </c>
      <c r="N26" s="1">
        <f>G26+H26+I26+J26+K26+M26</f>
        <v>3082</v>
      </c>
      <c r="O26" s="1"/>
    </row>
    <row r="27" spans="1:298" x14ac:dyDescent="0.25">
      <c r="A27">
        <v>26</v>
      </c>
      <c r="B27" s="6" t="s">
        <v>24</v>
      </c>
      <c r="C27" s="7">
        <v>41718</v>
      </c>
      <c r="D27" s="7">
        <v>41798</v>
      </c>
      <c r="E27" s="6" t="s">
        <v>3</v>
      </c>
      <c r="F27" s="6" t="s">
        <v>11</v>
      </c>
      <c r="G27" s="6">
        <v>4649</v>
      </c>
      <c r="H27" s="6">
        <v>482</v>
      </c>
      <c r="I27" s="6">
        <v>83</v>
      </c>
      <c r="J27" s="6">
        <v>66</v>
      </c>
      <c r="K27" s="6">
        <v>1156</v>
      </c>
      <c r="L27" s="6">
        <v>6</v>
      </c>
      <c r="M27" s="6">
        <v>5429</v>
      </c>
      <c r="N27" s="6">
        <f t="shared" ref="N27:N58" si="1">G27+H27+I27+J27+K27+M27</f>
        <v>11865</v>
      </c>
      <c r="O27" s="6"/>
    </row>
    <row r="28" spans="1:298" x14ac:dyDescent="0.25">
      <c r="A28">
        <v>27</v>
      </c>
      <c r="B28" s="1" t="s">
        <v>25</v>
      </c>
      <c r="C28" s="24">
        <v>41809</v>
      </c>
      <c r="D28" s="24">
        <v>41903</v>
      </c>
      <c r="E28" s="19" t="s">
        <v>6</v>
      </c>
      <c r="F28" s="1" t="s">
        <v>7</v>
      </c>
      <c r="G28" s="19">
        <v>2061</v>
      </c>
      <c r="H28" s="19">
        <v>419</v>
      </c>
      <c r="I28" s="19">
        <v>82</v>
      </c>
      <c r="J28" s="19">
        <v>89</v>
      </c>
      <c r="K28" s="19">
        <v>397</v>
      </c>
      <c r="L28" s="19">
        <v>2</v>
      </c>
      <c r="M28" s="19">
        <v>1831</v>
      </c>
      <c r="N28" s="19">
        <f t="shared" si="1"/>
        <v>4879</v>
      </c>
      <c r="O28" s="1"/>
    </row>
    <row r="29" spans="1:298" x14ac:dyDescent="0.25">
      <c r="A29">
        <v>28</v>
      </c>
      <c r="B29" s="1" t="s">
        <v>26</v>
      </c>
      <c r="C29" s="24"/>
      <c r="D29" s="24"/>
      <c r="E29" s="19"/>
      <c r="F29" s="1" t="s">
        <v>11</v>
      </c>
      <c r="G29" s="19"/>
      <c r="H29" s="19"/>
      <c r="I29" s="19"/>
      <c r="J29" s="19"/>
      <c r="K29" s="19"/>
      <c r="L29" s="19"/>
      <c r="M29" s="19"/>
      <c r="N29" s="19"/>
      <c r="O29" s="1"/>
    </row>
    <row r="30" spans="1:298" x14ac:dyDescent="0.25">
      <c r="A30">
        <v>29</v>
      </c>
      <c r="B30" s="1" t="s">
        <v>27</v>
      </c>
      <c r="C30" s="2">
        <v>41914</v>
      </c>
      <c r="D30" s="2">
        <v>41973</v>
      </c>
      <c r="E30" s="1" t="s">
        <v>6</v>
      </c>
      <c r="F30" s="1" t="s">
        <v>9</v>
      </c>
      <c r="G30" s="1">
        <v>1157</v>
      </c>
      <c r="H30" s="1">
        <v>420</v>
      </c>
      <c r="I30" s="1">
        <v>43</v>
      </c>
      <c r="J30" s="1">
        <v>65</v>
      </c>
      <c r="K30" s="1">
        <v>346</v>
      </c>
      <c r="L30" s="1">
        <v>0</v>
      </c>
      <c r="M30" s="1">
        <v>1264</v>
      </c>
      <c r="N30" s="1">
        <f t="shared" si="1"/>
        <v>3295</v>
      </c>
      <c r="O30" s="1"/>
    </row>
    <row r="31" spans="1:298" x14ac:dyDescent="0.25">
      <c r="A31">
        <v>30</v>
      </c>
      <c r="B31" s="1" t="s">
        <v>28</v>
      </c>
      <c r="C31" s="2">
        <v>41984</v>
      </c>
      <c r="D31" s="2">
        <v>42071</v>
      </c>
      <c r="E31" s="1" t="s">
        <v>6</v>
      </c>
      <c r="F31" s="1" t="s">
        <v>13</v>
      </c>
      <c r="G31" s="1">
        <v>1074</v>
      </c>
      <c r="H31" s="1">
        <v>396</v>
      </c>
      <c r="I31" s="1">
        <v>92</v>
      </c>
      <c r="J31" s="1">
        <v>71</v>
      </c>
      <c r="K31" s="1">
        <v>581</v>
      </c>
      <c r="L31" s="1">
        <v>1</v>
      </c>
      <c r="M31" s="1">
        <v>1066</v>
      </c>
      <c r="N31" s="1">
        <f t="shared" si="1"/>
        <v>3280</v>
      </c>
      <c r="O31" s="1"/>
    </row>
    <row r="32" spans="1:298" x14ac:dyDescent="0.25">
      <c r="A32">
        <v>31</v>
      </c>
      <c r="B32" s="1" t="s">
        <v>29</v>
      </c>
      <c r="C32" s="2">
        <v>42082</v>
      </c>
      <c r="D32" s="2">
        <v>42176</v>
      </c>
      <c r="E32" s="1" t="s">
        <v>6</v>
      </c>
      <c r="F32" s="1" t="s">
        <v>11</v>
      </c>
      <c r="G32" s="1">
        <v>5424</v>
      </c>
      <c r="H32" s="1">
        <v>372</v>
      </c>
      <c r="I32" s="1">
        <v>82</v>
      </c>
      <c r="J32" s="1">
        <v>72</v>
      </c>
      <c r="K32" s="1">
        <v>753</v>
      </c>
      <c r="L32" s="1">
        <v>0</v>
      </c>
      <c r="M32" s="1">
        <v>5724</v>
      </c>
      <c r="N32" s="1">
        <f t="shared" si="1"/>
        <v>12427</v>
      </c>
      <c r="O32" s="1"/>
    </row>
    <row r="33" spans="1:15" x14ac:dyDescent="0.25">
      <c r="A33">
        <v>32</v>
      </c>
      <c r="B33" s="1" t="s">
        <v>62</v>
      </c>
      <c r="C33" s="2">
        <v>42194</v>
      </c>
      <c r="D33" s="2">
        <v>42246</v>
      </c>
      <c r="E33" s="1" t="s">
        <v>6</v>
      </c>
      <c r="F33" s="1" t="s">
        <v>11</v>
      </c>
      <c r="G33" s="1">
        <v>790</v>
      </c>
      <c r="H33" s="1">
        <v>127</v>
      </c>
      <c r="I33" s="1">
        <v>60</v>
      </c>
      <c r="J33" s="1">
        <v>38</v>
      </c>
      <c r="K33" s="1">
        <v>149</v>
      </c>
      <c r="L33" s="1">
        <v>0</v>
      </c>
      <c r="M33" s="1">
        <v>663</v>
      </c>
      <c r="N33" s="1">
        <f t="shared" si="1"/>
        <v>1827</v>
      </c>
      <c r="O33" s="1"/>
    </row>
    <row r="34" spans="1:15" x14ac:dyDescent="0.25">
      <c r="A34">
        <v>33</v>
      </c>
      <c r="B34" s="1" t="s">
        <v>63</v>
      </c>
      <c r="C34" s="2">
        <v>42257</v>
      </c>
      <c r="D34" s="2">
        <v>42337</v>
      </c>
      <c r="E34" s="1" t="s">
        <v>6</v>
      </c>
      <c r="F34" s="1" t="s">
        <v>9</v>
      </c>
      <c r="G34" s="1">
        <v>1503</v>
      </c>
      <c r="H34" s="1">
        <v>423</v>
      </c>
      <c r="I34" s="1">
        <v>67</v>
      </c>
      <c r="J34" s="1">
        <v>46</v>
      </c>
      <c r="K34" s="1">
        <v>315</v>
      </c>
      <c r="L34" s="1">
        <v>0</v>
      </c>
      <c r="M34" s="1">
        <v>1589</v>
      </c>
      <c r="N34" s="1">
        <f t="shared" si="1"/>
        <v>3943</v>
      </c>
      <c r="O34" s="1"/>
    </row>
    <row r="35" spans="1:15" x14ac:dyDescent="0.25">
      <c r="A35">
        <v>34</v>
      </c>
      <c r="B35" s="1" t="s">
        <v>30</v>
      </c>
      <c r="C35" s="2">
        <v>42348</v>
      </c>
      <c r="D35" s="2">
        <v>42428</v>
      </c>
      <c r="E35" s="1" t="s">
        <v>6</v>
      </c>
      <c r="F35" s="1" t="s">
        <v>11</v>
      </c>
      <c r="G35" s="1">
        <v>1163</v>
      </c>
      <c r="H35" s="1">
        <v>417</v>
      </c>
      <c r="I35" s="1">
        <v>49</v>
      </c>
      <c r="J35" s="1">
        <v>42</v>
      </c>
      <c r="K35" s="1">
        <v>343</v>
      </c>
      <c r="L35" s="1">
        <v>6</v>
      </c>
      <c r="M35" s="1">
        <v>1128</v>
      </c>
      <c r="N35" s="1">
        <f t="shared" si="1"/>
        <v>3142</v>
      </c>
      <c r="O35" s="1"/>
    </row>
    <row r="36" spans="1:15" x14ac:dyDescent="0.25">
      <c r="A36">
        <v>35</v>
      </c>
      <c r="B36" s="1" t="s">
        <v>31</v>
      </c>
      <c r="C36" s="2">
        <v>42439</v>
      </c>
      <c r="D36" s="2">
        <v>42533</v>
      </c>
      <c r="E36" s="1" t="s">
        <v>6</v>
      </c>
      <c r="F36" s="1" t="s">
        <v>11</v>
      </c>
      <c r="G36" s="1">
        <v>3254</v>
      </c>
      <c r="H36" s="1">
        <v>474</v>
      </c>
      <c r="I36" s="1">
        <v>94</v>
      </c>
      <c r="J36" s="1">
        <v>73</v>
      </c>
      <c r="K36" s="1">
        <v>796</v>
      </c>
      <c r="L36" s="1">
        <v>0</v>
      </c>
      <c r="M36" s="1">
        <v>3510</v>
      </c>
      <c r="N36" s="1">
        <f t="shared" si="1"/>
        <v>8201</v>
      </c>
      <c r="O36" s="1"/>
    </row>
    <row r="37" spans="1:15" x14ac:dyDescent="0.25">
      <c r="A37">
        <v>36</v>
      </c>
      <c r="B37" s="1" t="s">
        <v>32</v>
      </c>
      <c r="C37" s="2">
        <v>42544</v>
      </c>
      <c r="D37" s="2">
        <v>42617</v>
      </c>
      <c r="E37" s="1" t="s">
        <v>6</v>
      </c>
      <c r="F37" s="1" t="s">
        <v>11</v>
      </c>
      <c r="G37" s="1">
        <v>1589</v>
      </c>
      <c r="H37" s="1">
        <v>582</v>
      </c>
      <c r="I37" s="1">
        <v>102</v>
      </c>
      <c r="J37" s="1">
        <v>76</v>
      </c>
      <c r="K37" s="1">
        <v>364</v>
      </c>
      <c r="L37" s="1">
        <v>0</v>
      </c>
      <c r="M37" s="1">
        <v>1327</v>
      </c>
      <c r="N37" s="1">
        <f t="shared" si="1"/>
        <v>4040</v>
      </c>
      <c r="O37" s="1"/>
    </row>
    <row r="38" spans="1:15" x14ac:dyDescent="0.25">
      <c r="A38">
        <v>37</v>
      </c>
      <c r="B38" s="1" t="s">
        <v>64</v>
      </c>
      <c r="C38" s="2">
        <v>42634</v>
      </c>
      <c r="D38" s="2">
        <v>42799</v>
      </c>
      <c r="E38" s="1" t="s">
        <v>6</v>
      </c>
      <c r="F38" s="1" t="s">
        <v>11</v>
      </c>
      <c r="G38" s="1">
        <v>3181</v>
      </c>
      <c r="H38" s="1">
        <v>1835</v>
      </c>
      <c r="I38" s="1">
        <v>137</v>
      </c>
      <c r="J38" s="1">
        <v>102</v>
      </c>
      <c r="K38" s="1">
        <v>734</v>
      </c>
      <c r="L38" s="1">
        <v>1</v>
      </c>
      <c r="M38" s="1">
        <v>2937</v>
      </c>
      <c r="N38" s="1">
        <f t="shared" si="1"/>
        <v>8926</v>
      </c>
      <c r="O38" s="1"/>
    </row>
    <row r="39" spans="1:15" x14ac:dyDescent="0.25">
      <c r="A39">
        <v>38</v>
      </c>
      <c r="B39" s="1" t="s">
        <v>33</v>
      </c>
      <c r="C39" s="24">
        <v>42810</v>
      </c>
      <c r="D39" s="24">
        <v>42876</v>
      </c>
      <c r="E39" s="19" t="s">
        <v>6</v>
      </c>
      <c r="F39" s="19" t="s">
        <v>9</v>
      </c>
      <c r="G39" s="19">
        <v>3573</v>
      </c>
      <c r="H39" s="19">
        <v>438</v>
      </c>
      <c r="I39" s="19">
        <v>55</v>
      </c>
      <c r="J39" s="19">
        <v>54</v>
      </c>
      <c r="K39" s="19">
        <v>446</v>
      </c>
      <c r="L39" s="19">
        <v>0</v>
      </c>
      <c r="M39" s="19">
        <v>3563</v>
      </c>
      <c r="N39" s="19">
        <f t="shared" si="1"/>
        <v>8129</v>
      </c>
      <c r="O39" s="1"/>
    </row>
    <row r="40" spans="1:15" x14ac:dyDescent="0.25">
      <c r="A40">
        <v>39</v>
      </c>
      <c r="B40" s="1" t="s">
        <v>34</v>
      </c>
      <c r="C40" s="24"/>
      <c r="D40" s="24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"/>
    </row>
    <row r="41" spans="1:15" x14ac:dyDescent="0.25">
      <c r="A41">
        <v>40</v>
      </c>
      <c r="B41" s="1" t="s">
        <v>35</v>
      </c>
      <c r="C41" s="24">
        <v>42887</v>
      </c>
      <c r="D41" s="24">
        <v>42953</v>
      </c>
      <c r="E41" s="19" t="s">
        <v>6</v>
      </c>
      <c r="F41" s="1" t="s">
        <v>9</v>
      </c>
      <c r="G41" s="19">
        <v>1389</v>
      </c>
      <c r="H41" s="19">
        <v>503</v>
      </c>
      <c r="I41" s="19">
        <v>69</v>
      </c>
      <c r="J41" s="19">
        <v>70</v>
      </c>
      <c r="K41" s="19">
        <v>384</v>
      </c>
      <c r="L41" s="19">
        <v>0</v>
      </c>
      <c r="M41" s="19">
        <v>1406</v>
      </c>
      <c r="N41" s="19">
        <f t="shared" si="1"/>
        <v>3821</v>
      </c>
      <c r="O41" s="1"/>
    </row>
    <row r="42" spans="1:15" x14ac:dyDescent="0.25">
      <c r="A42">
        <v>41</v>
      </c>
      <c r="B42" s="1" t="s">
        <v>36</v>
      </c>
      <c r="C42" s="24"/>
      <c r="D42" s="24"/>
      <c r="E42" s="19"/>
      <c r="F42" s="1" t="s">
        <v>11</v>
      </c>
      <c r="G42" s="19"/>
      <c r="H42" s="19"/>
      <c r="I42" s="19"/>
      <c r="J42" s="19"/>
      <c r="K42" s="19"/>
      <c r="L42" s="19"/>
      <c r="M42" s="19"/>
      <c r="N42" s="19"/>
      <c r="O42" s="1"/>
    </row>
    <row r="43" spans="1:15" x14ac:dyDescent="0.25">
      <c r="A43">
        <v>42</v>
      </c>
      <c r="B43" s="1" t="s">
        <v>37</v>
      </c>
      <c r="C43" s="2">
        <v>42964</v>
      </c>
      <c r="D43" s="2">
        <v>43030</v>
      </c>
      <c r="E43" s="1" t="s">
        <v>6</v>
      </c>
      <c r="F43" s="1" t="s">
        <v>7</v>
      </c>
      <c r="G43" s="1">
        <v>1200</v>
      </c>
      <c r="H43" s="1">
        <v>442</v>
      </c>
      <c r="I43" s="1">
        <v>24</v>
      </c>
      <c r="J43" s="1">
        <v>33</v>
      </c>
      <c r="K43" s="1">
        <v>308</v>
      </c>
      <c r="L43" s="1">
        <v>0</v>
      </c>
      <c r="M43" s="1">
        <v>1246</v>
      </c>
      <c r="N43" s="1">
        <f t="shared" si="1"/>
        <v>3253</v>
      </c>
      <c r="O43" s="1"/>
    </row>
    <row r="44" spans="1:15" x14ac:dyDescent="0.25">
      <c r="A44">
        <v>43</v>
      </c>
      <c r="B44" s="6" t="s">
        <v>78</v>
      </c>
      <c r="C44" s="7">
        <v>43040</v>
      </c>
      <c r="D44" s="7">
        <v>43072</v>
      </c>
      <c r="E44" s="6" t="s">
        <v>3</v>
      </c>
      <c r="F44" s="6" t="s">
        <v>4</v>
      </c>
      <c r="G44" s="6">
        <v>1160</v>
      </c>
      <c r="H44" s="6">
        <v>469</v>
      </c>
      <c r="I44" s="6">
        <v>43</v>
      </c>
      <c r="J44" s="6">
        <v>47</v>
      </c>
      <c r="K44" s="6">
        <v>168</v>
      </c>
      <c r="L44" s="6">
        <v>0</v>
      </c>
      <c r="M44" s="6">
        <v>1116</v>
      </c>
      <c r="N44" s="6">
        <f t="shared" si="1"/>
        <v>3003</v>
      </c>
      <c r="O44" s="6"/>
    </row>
    <row r="45" spans="1:15" x14ac:dyDescent="0.25">
      <c r="A45">
        <v>44</v>
      </c>
      <c r="B45" s="1" t="s">
        <v>38</v>
      </c>
      <c r="C45" s="2">
        <v>43083</v>
      </c>
      <c r="D45" s="2">
        <v>43159</v>
      </c>
      <c r="E45" s="1" t="s">
        <v>6</v>
      </c>
      <c r="F45" s="1" t="s">
        <v>7</v>
      </c>
      <c r="G45" s="1">
        <v>1130</v>
      </c>
      <c r="H45" s="1">
        <v>424</v>
      </c>
      <c r="I45" s="1">
        <v>41</v>
      </c>
      <c r="J45" s="1">
        <v>70</v>
      </c>
      <c r="K45" s="1">
        <v>311</v>
      </c>
      <c r="L45" s="1">
        <v>0</v>
      </c>
      <c r="M45" s="1">
        <v>1101</v>
      </c>
      <c r="N45" s="1">
        <f>G45+H45+I45+J45+K45+M45</f>
        <v>3077</v>
      </c>
      <c r="O45" s="1"/>
    </row>
    <row r="46" spans="1:15" x14ac:dyDescent="0.25">
      <c r="A46">
        <v>45</v>
      </c>
      <c r="B46" s="6" t="s">
        <v>65</v>
      </c>
      <c r="C46" s="7">
        <v>43167</v>
      </c>
      <c r="D46" s="7">
        <v>43198</v>
      </c>
      <c r="E46" s="6" t="s">
        <v>3</v>
      </c>
      <c r="F46" s="6" t="s">
        <v>39</v>
      </c>
      <c r="G46" s="6">
        <v>897</v>
      </c>
      <c r="H46" s="6">
        <v>288</v>
      </c>
      <c r="I46" s="6">
        <v>38</v>
      </c>
      <c r="J46" s="6">
        <v>39</v>
      </c>
      <c r="K46" s="6">
        <v>161</v>
      </c>
      <c r="L46" s="6">
        <v>0</v>
      </c>
      <c r="M46" s="6">
        <v>807</v>
      </c>
      <c r="N46" s="6">
        <f t="shared" si="1"/>
        <v>2230</v>
      </c>
      <c r="O46" s="6"/>
    </row>
    <row r="47" spans="1:15" x14ac:dyDescent="0.25">
      <c r="A47">
        <v>46</v>
      </c>
      <c r="B47" s="1" t="s">
        <v>40</v>
      </c>
      <c r="C47" s="2">
        <v>43209</v>
      </c>
      <c r="D47" s="2">
        <v>43289</v>
      </c>
      <c r="E47" s="1" t="s">
        <v>6</v>
      </c>
      <c r="F47" s="1" t="s">
        <v>7</v>
      </c>
      <c r="G47" s="1">
        <v>4211</v>
      </c>
      <c r="H47" s="1">
        <v>334</v>
      </c>
      <c r="I47" s="1">
        <v>53</v>
      </c>
      <c r="J47" s="1">
        <v>45</v>
      </c>
      <c r="K47" s="1">
        <v>585</v>
      </c>
      <c r="L47" s="1">
        <v>0</v>
      </c>
      <c r="M47" s="1">
        <v>4160</v>
      </c>
      <c r="N47" s="1">
        <f t="shared" si="1"/>
        <v>9388</v>
      </c>
      <c r="O47" s="1"/>
    </row>
    <row r="48" spans="1:15" x14ac:dyDescent="0.25">
      <c r="A48">
        <v>47</v>
      </c>
      <c r="B48" s="1" t="s">
        <v>41</v>
      </c>
      <c r="C48" s="2">
        <v>43299</v>
      </c>
      <c r="D48" s="2">
        <v>43408</v>
      </c>
      <c r="E48" s="1" t="s">
        <v>6</v>
      </c>
      <c r="F48" s="1" t="s">
        <v>11</v>
      </c>
      <c r="G48" s="1">
        <v>3889</v>
      </c>
      <c r="H48" s="1">
        <v>1219</v>
      </c>
      <c r="I48" s="1">
        <v>113</v>
      </c>
      <c r="J48" s="1">
        <v>503</v>
      </c>
      <c r="K48" s="1">
        <v>458</v>
      </c>
      <c r="L48" s="1">
        <v>0</v>
      </c>
      <c r="M48" s="1">
        <v>3890</v>
      </c>
      <c r="N48" s="1">
        <f t="shared" si="1"/>
        <v>10072</v>
      </c>
      <c r="O48" s="1"/>
    </row>
    <row r="49" spans="1:15" x14ac:dyDescent="0.25">
      <c r="A49">
        <v>48</v>
      </c>
      <c r="B49" s="1" t="s">
        <v>42</v>
      </c>
      <c r="C49" s="2">
        <v>43419</v>
      </c>
      <c r="D49" s="2">
        <v>43541</v>
      </c>
      <c r="E49" s="1" t="s">
        <v>6</v>
      </c>
      <c r="F49" s="1" t="s">
        <v>13</v>
      </c>
      <c r="G49" s="1">
        <v>2641</v>
      </c>
      <c r="H49" s="1">
        <v>893</v>
      </c>
      <c r="I49" s="1">
        <v>57</v>
      </c>
      <c r="J49" s="1">
        <v>74</v>
      </c>
      <c r="K49" s="1">
        <v>673</v>
      </c>
      <c r="L49" s="1">
        <v>0</v>
      </c>
      <c r="M49" s="1">
        <v>2799</v>
      </c>
      <c r="N49" s="1">
        <f t="shared" si="1"/>
        <v>7137</v>
      </c>
      <c r="O49" s="1"/>
    </row>
    <row r="50" spans="1:15" x14ac:dyDescent="0.25">
      <c r="A50">
        <v>49</v>
      </c>
      <c r="B50" s="1" t="s">
        <v>81</v>
      </c>
      <c r="C50" s="2">
        <v>43553</v>
      </c>
      <c r="D50" s="2">
        <v>43653</v>
      </c>
      <c r="E50" s="1" t="s">
        <v>6</v>
      </c>
      <c r="F50" s="1" t="s">
        <v>7</v>
      </c>
      <c r="G50" s="1">
        <v>5753</v>
      </c>
      <c r="H50" s="1">
        <v>616</v>
      </c>
      <c r="I50" s="1">
        <v>101</v>
      </c>
      <c r="J50" s="1">
        <v>89</v>
      </c>
      <c r="K50" s="1">
        <v>2764</v>
      </c>
      <c r="L50" s="1">
        <v>0</v>
      </c>
      <c r="M50" s="1">
        <v>7805</v>
      </c>
      <c r="N50" s="1">
        <f t="shared" si="1"/>
        <v>17128</v>
      </c>
      <c r="O50" s="1"/>
    </row>
    <row r="51" spans="1:15" x14ac:dyDescent="0.25">
      <c r="A51">
        <v>50</v>
      </c>
      <c r="B51" s="6" t="s">
        <v>66</v>
      </c>
      <c r="C51" s="7">
        <v>43665</v>
      </c>
      <c r="D51" s="7">
        <v>43772</v>
      </c>
      <c r="E51" s="6" t="s">
        <v>3</v>
      </c>
      <c r="F51" s="6" t="s">
        <v>43</v>
      </c>
      <c r="G51" s="6">
        <v>2901</v>
      </c>
      <c r="H51" s="6">
        <v>544</v>
      </c>
      <c r="I51" s="6">
        <v>20</v>
      </c>
      <c r="J51" s="6">
        <v>34</v>
      </c>
      <c r="K51" s="6">
        <v>639</v>
      </c>
      <c r="L51" s="6">
        <v>0</v>
      </c>
      <c r="M51" s="6">
        <v>3032</v>
      </c>
      <c r="N51" s="6">
        <f t="shared" si="1"/>
        <v>7170</v>
      </c>
      <c r="O51" s="6"/>
    </row>
    <row r="52" spans="1:15" x14ac:dyDescent="0.25">
      <c r="A52">
        <v>51</v>
      </c>
      <c r="B52" s="1" t="s">
        <v>44</v>
      </c>
      <c r="C52" s="2">
        <v>43784</v>
      </c>
      <c r="D52" s="2">
        <v>43891</v>
      </c>
      <c r="E52" s="1" t="s">
        <v>6</v>
      </c>
      <c r="F52" s="1" t="s">
        <v>13</v>
      </c>
      <c r="G52" s="1">
        <v>3499</v>
      </c>
      <c r="H52" s="1">
        <v>462</v>
      </c>
      <c r="I52" s="1">
        <v>91</v>
      </c>
      <c r="J52" s="1">
        <v>133</v>
      </c>
      <c r="K52" s="1">
        <v>509</v>
      </c>
      <c r="L52" s="1">
        <v>4</v>
      </c>
      <c r="M52" s="1">
        <v>3459</v>
      </c>
      <c r="N52" s="1">
        <f t="shared" si="1"/>
        <v>8153</v>
      </c>
      <c r="O52" s="1"/>
    </row>
    <row r="53" spans="1:15" x14ac:dyDescent="0.25">
      <c r="A53">
        <v>52</v>
      </c>
      <c r="B53" s="1" t="s">
        <v>45</v>
      </c>
      <c r="C53" s="2">
        <v>43905</v>
      </c>
      <c r="D53" s="2">
        <v>44101</v>
      </c>
      <c r="E53" s="1" t="s">
        <v>6</v>
      </c>
      <c r="F53" s="1" t="s">
        <v>13</v>
      </c>
      <c r="G53" s="1">
        <v>176</v>
      </c>
      <c r="H53" s="1">
        <v>35</v>
      </c>
      <c r="I53" s="1">
        <v>0</v>
      </c>
      <c r="J53" s="1">
        <v>0</v>
      </c>
      <c r="K53" s="1">
        <v>1</v>
      </c>
      <c r="L53" s="1">
        <v>0</v>
      </c>
      <c r="M53" s="1">
        <v>124</v>
      </c>
      <c r="N53" s="1">
        <f t="shared" si="1"/>
        <v>336</v>
      </c>
      <c r="O53" s="1"/>
    </row>
    <row r="54" spans="1:15" x14ac:dyDescent="0.25">
      <c r="A54">
        <v>53</v>
      </c>
      <c r="B54" s="6" t="s">
        <v>46</v>
      </c>
      <c r="C54" s="7">
        <v>44114</v>
      </c>
      <c r="D54" s="7">
        <v>44164</v>
      </c>
      <c r="E54" s="6" t="s">
        <v>3</v>
      </c>
      <c r="F54" s="6" t="s">
        <v>9</v>
      </c>
      <c r="G54" s="6">
        <v>1606</v>
      </c>
      <c r="H54" s="6">
        <v>177</v>
      </c>
      <c r="I54" s="6">
        <v>19</v>
      </c>
      <c r="J54" s="6">
        <v>16</v>
      </c>
      <c r="K54" s="6">
        <v>64</v>
      </c>
      <c r="L54" s="6">
        <v>0</v>
      </c>
      <c r="M54" s="6">
        <v>1317</v>
      </c>
      <c r="N54" s="6">
        <f t="shared" si="1"/>
        <v>3199</v>
      </c>
      <c r="O54" s="6"/>
    </row>
    <row r="55" spans="1:15" x14ac:dyDescent="0.25">
      <c r="A55">
        <v>54</v>
      </c>
      <c r="B55" s="6" t="s">
        <v>47</v>
      </c>
      <c r="C55" s="7">
        <v>44177</v>
      </c>
      <c r="D55" s="7">
        <v>44270</v>
      </c>
      <c r="E55" s="6" t="s">
        <v>3</v>
      </c>
      <c r="F55" s="6" t="s">
        <v>9</v>
      </c>
      <c r="G55" s="6">
        <v>1073</v>
      </c>
      <c r="H55" s="6">
        <v>163</v>
      </c>
      <c r="I55" s="6">
        <v>2</v>
      </c>
      <c r="J55" s="6">
        <v>9</v>
      </c>
      <c r="K55" s="6">
        <v>70</v>
      </c>
      <c r="L55" s="6">
        <v>0</v>
      </c>
      <c r="M55" s="6">
        <v>879</v>
      </c>
      <c r="N55" s="6">
        <f t="shared" si="1"/>
        <v>2196</v>
      </c>
      <c r="O55" s="6"/>
    </row>
    <row r="56" spans="1:15" x14ac:dyDescent="0.25">
      <c r="A56">
        <v>55</v>
      </c>
      <c r="B56" s="6" t="s">
        <v>67</v>
      </c>
      <c r="C56" s="7">
        <v>44310</v>
      </c>
      <c r="D56" s="7">
        <v>44375</v>
      </c>
      <c r="E56" s="6" t="s">
        <v>3</v>
      </c>
      <c r="F56" s="6" t="s">
        <v>48</v>
      </c>
      <c r="G56" s="6">
        <v>1108</v>
      </c>
      <c r="H56" s="6">
        <v>477</v>
      </c>
      <c r="I56" s="6">
        <v>14</v>
      </c>
      <c r="J56" s="6">
        <v>18</v>
      </c>
      <c r="K56" s="6">
        <v>45</v>
      </c>
      <c r="L56" s="6">
        <v>0</v>
      </c>
      <c r="M56" s="6">
        <v>952</v>
      </c>
      <c r="N56" s="6">
        <f t="shared" si="1"/>
        <v>2614</v>
      </c>
      <c r="O56" s="6"/>
    </row>
    <row r="57" spans="1:15" x14ac:dyDescent="0.25">
      <c r="A57">
        <v>56</v>
      </c>
      <c r="B57" s="1" t="s">
        <v>68</v>
      </c>
      <c r="C57" s="2">
        <v>44386</v>
      </c>
      <c r="D57" s="2">
        <v>44535</v>
      </c>
      <c r="E57" s="1" t="s">
        <v>6</v>
      </c>
      <c r="F57" s="1" t="s">
        <v>13</v>
      </c>
      <c r="G57" s="1">
        <v>2830</v>
      </c>
      <c r="H57" s="1">
        <v>240</v>
      </c>
      <c r="I57" s="1">
        <v>32</v>
      </c>
      <c r="J57" s="1">
        <v>21</v>
      </c>
      <c r="K57" s="1">
        <v>282</v>
      </c>
      <c r="L57" s="1">
        <v>1</v>
      </c>
      <c r="M57" s="1">
        <v>2618</v>
      </c>
      <c r="N57" s="1">
        <f t="shared" si="1"/>
        <v>6023</v>
      </c>
      <c r="O57" s="1"/>
    </row>
    <row r="58" spans="1:15" x14ac:dyDescent="0.25">
      <c r="A58">
        <v>57</v>
      </c>
      <c r="B58" s="6" t="s">
        <v>65</v>
      </c>
      <c r="C58" s="7">
        <v>44548</v>
      </c>
      <c r="D58" s="10">
        <v>44647</v>
      </c>
      <c r="E58" s="6" t="s">
        <v>3</v>
      </c>
      <c r="F58" s="6" t="s">
        <v>48</v>
      </c>
      <c r="G58" s="6">
        <v>1963</v>
      </c>
      <c r="H58" s="6">
        <v>362</v>
      </c>
      <c r="I58" s="6">
        <v>17</v>
      </c>
      <c r="J58" s="6">
        <v>25</v>
      </c>
      <c r="K58" s="6">
        <v>69</v>
      </c>
      <c r="L58" s="6">
        <v>0</v>
      </c>
      <c r="M58" s="6">
        <v>1674</v>
      </c>
      <c r="N58" s="6">
        <f t="shared" si="1"/>
        <v>4110</v>
      </c>
      <c r="O58" s="6"/>
    </row>
    <row r="59" spans="1:15" x14ac:dyDescent="0.25">
      <c r="A59">
        <v>58</v>
      </c>
      <c r="B59" s="1" t="s">
        <v>76</v>
      </c>
      <c r="C59" s="7">
        <v>44658</v>
      </c>
      <c r="D59" s="10">
        <v>44837</v>
      </c>
      <c r="E59" s="6" t="s">
        <v>80</v>
      </c>
      <c r="F59" s="6" t="s">
        <v>13</v>
      </c>
      <c r="G59" s="1">
        <f>8684</f>
        <v>8684</v>
      </c>
      <c r="H59" s="1">
        <v>1362</v>
      </c>
      <c r="I59" s="1">
        <v>14</v>
      </c>
      <c r="J59" s="1">
        <v>1</v>
      </c>
      <c r="K59" s="1">
        <v>479</v>
      </c>
      <c r="L59" s="1">
        <v>0</v>
      </c>
      <c r="M59" s="1">
        <v>8143</v>
      </c>
      <c r="N59" s="1">
        <v>10540</v>
      </c>
      <c r="O59" s="6"/>
    </row>
    <row r="60" spans="1:15" x14ac:dyDescent="0.25">
      <c r="A60">
        <v>59</v>
      </c>
      <c r="B60" s="6" t="s">
        <v>82</v>
      </c>
      <c r="C60" s="12">
        <v>44882</v>
      </c>
      <c r="D60" s="12">
        <v>45031</v>
      </c>
      <c r="E60" s="11" t="s">
        <v>80</v>
      </c>
      <c r="F60" s="6" t="s">
        <v>13</v>
      </c>
      <c r="G60" s="6">
        <v>5335</v>
      </c>
      <c r="H60" s="6">
        <v>902</v>
      </c>
      <c r="I60" s="6">
        <v>32</v>
      </c>
      <c r="J60" s="6">
        <v>40</v>
      </c>
      <c r="K60" s="6">
        <v>216</v>
      </c>
      <c r="L60" s="6">
        <v>0</v>
      </c>
      <c r="M60" s="6">
        <v>4831</v>
      </c>
      <c r="N60" s="6">
        <v>10699</v>
      </c>
      <c r="O60" s="6"/>
    </row>
    <row r="61" spans="1:15" ht="21" customHeight="1" x14ac:dyDescent="0.25">
      <c r="A61">
        <v>60</v>
      </c>
      <c r="B61" s="11" t="s">
        <v>84</v>
      </c>
      <c r="C61" s="12">
        <v>45050</v>
      </c>
      <c r="D61" s="12">
        <v>45221</v>
      </c>
      <c r="E61" s="11" t="s">
        <v>83</v>
      </c>
      <c r="F61" s="11" t="s">
        <v>13</v>
      </c>
      <c r="G61" s="16">
        <v>10311</v>
      </c>
      <c r="H61" s="16">
        <v>899</v>
      </c>
      <c r="I61" s="16">
        <v>103</v>
      </c>
      <c r="J61" s="16">
        <v>125</v>
      </c>
      <c r="K61" s="16">
        <v>392</v>
      </c>
      <c r="L61" s="16"/>
      <c r="M61" s="16">
        <v>9364</v>
      </c>
      <c r="N61" s="16">
        <v>11834</v>
      </c>
      <c r="O61" s="11"/>
    </row>
    <row r="62" spans="1:15" x14ac:dyDescent="0.25">
      <c r="A62">
        <v>61</v>
      </c>
      <c r="B62" s="6" t="s">
        <v>85</v>
      </c>
      <c r="C62" s="17">
        <v>45239</v>
      </c>
      <c r="D62" s="14">
        <v>45405</v>
      </c>
      <c r="E62" s="6" t="s">
        <v>6</v>
      </c>
      <c r="F62" s="13" t="s">
        <v>7</v>
      </c>
      <c r="G62" s="15">
        <v>7675</v>
      </c>
      <c r="H62" s="15">
        <v>1109</v>
      </c>
      <c r="I62" s="15">
        <v>92</v>
      </c>
      <c r="J62" s="15">
        <v>172</v>
      </c>
      <c r="K62" s="15">
        <v>623</v>
      </c>
      <c r="L62" s="15">
        <v>7</v>
      </c>
      <c r="M62" s="15"/>
      <c r="N62" s="15">
        <v>9678</v>
      </c>
      <c r="O62" s="6"/>
    </row>
    <row r="63" spans="1:15" x14ac:dyDescent="0.25">
      <c r="B63" s="6"/>
      <c r="C63" s="6"/>
      <c r="D63" s="6"/>
      <c r="E63" s="6"/>
      <c r="F63" s="13" t="s">
        <v>79</v>
      </c>
      <c r="G63" s="13">
        <f>G2+G3+G4+G6+G8+G10+G11+G13+G15+G16+G17+G18+G20+G23+G22+G24+G26+G27+G28+G30+G31+G32+G33+G34+G35+G36+G37+G38+G39+G41+G43+G44+G45+G46+G47+G48+G49+G50+G51+G52+G53+G54+G55+G56+G57+G58+G59</f>
        <v>97581</v>
      </c>
      <c r="H63" s="13">
        <f>H59+H58+H57+H56+H55+H54+H53+H52+H51+H50+H49+H48+H47+H46+H45+H44+H43+H41+H39+H38+H37+H36+H35+H34+H33+H32+H31+H30+H28+H27+H26+H24+H23+H22+H20+H18+H16+H17+H13+H15+H11+H10+H8+H6+H4+H3+H2</f>
        <v>25974</v>
      </c>
      <c r="I63" s="13">
        <f>I58+I57+I56+I55+I54+I52+I51+I50+I49+I48+I47+I46+I45+I44+I43+I41+I38+I37+I36+I35+I33+I32+I34+I31+I30+I28+I39+I27+I26+I24+I23+I22+I20+I18+I17+I16+I15+I13+I11+I10+I8+I6+I4+I3+I2</f>
        <v>3376</v>
      </c>
      <c r="J63" s="13">
        <f>SUM(J2:J59)</f>
        <v>3645</v>
      </c>
      <c r="K63" s="13">
        <f>SUM(K2:K59)</f>
        <v>28835</v>
      </c>
      <c r="L63" s="13">
        <f>SUM(L2:L59)</f>
        <v>28</v>
      </c>
      <c r="M63" s="13">
        <f>SUM(M2:M62)</f>
        <v>107650</v>
      </c>
      <c r="N63" s="18">
        <f>SUM(N2:N62)</f>
        <v>276948</v>
      </c>
      <c r="O63" s="6"/>
    </row>
  </sheetData>
  <mergeCells count="119">
    <mergeCell ref="C18:C19"/>
    <mergeCell ref="D18:D19"/>
    <mergeCell ref="C20:C21"/>
    <mergeCell ref="N13:N14"/>
    <mergeCell ref="H13:H14"/>
    <mergeCell ref="G18:G19"/>
    <mergeCell ref="H18:H19"/>
    <mergeCell ref="I18:I19"/>
    <mergeCell ref="J18:J19"/>
    <mergeCell ref="K18:K19"/>
    <mergeCell ref="L18:L19"/>
    <mergeCell ref="M18:M19"/>
    <mergeCell ref="G13:G14"/>
    <mergeCell ref="I13:I14"/>
    <mergeCell ref="J13:J14"/>
    <mergeCell ref="K13:K14"/>
    <mergeCell ref="L13:L14"/>
    <mergeCell ref="M13:M14"/>
    <mergeCell ref="D20:D21"/>
    <mergeCell ref="I20:I21"/>
    <mergeCell ref="C11:C12"/>
    <mergeCell ref="D11:D12"/>
    <mergeCell ref="C4:C5"/>
    <mergeCell ref="D4:D5"/>
    <mergeCell ref="C6:C7"/>
    <mergeCell ref="D6:D7"/>
    <mergeCell ref="C8:C9"/>
    <mergeCell ref="C13:C14"/>
    <mergeCell ref="D13:D14"/>
    <mergeCell ref="D8:D9"/>
    <mergeCell ref="E6:E7"/>
    <mergeCell ref="E8:E9"/>
    <mergeCell ref="G24:G25"/>
    <mergeCell ref="H24:H25"/>
    <mergeCell ref="G39:G40"/>
    <mergeCell ref="H39:H40"/>
    <mergeCell ref="E28:E29"/>
    <mergeCell ref="E11:E12"/>
    <mergeCell ref="F8:F9"/>
    <mergeCell ref="G20:G21"/>
    <mergeCell ref="H20:H21"/>
    <mergeCell ref="G8:G9"/>
    <mergeCell ref="H8:H9"/>
    <mergeCell ref="D24:D25"/>
    <mergeCell ref="E24:E25"/>
    <mergeCell ref="C28:C29"/>
    <mergeCell ref="D28:D29"/>
    <mergeCell ref="G28:G29"/>
    <mergeCell ref="H28:H29"/>
    <mergeCell ref="I28:I29"/>
    <mergeCell ref="E39:E40"/>
    <mergeCell ref="F39:F40"/>
    <mergeCell ref="C39:C40"/>
    <mergeCell ref="D39:D40"/>
    <mergeCell ref="C41:C42"/>
    <mergeCell ref="D41:D42"/>
    <mergeCell ref="L41:L42"/>
    <mergeCell ref="M41:M42"/>
    <mergeCell ref="G11:G12"/>
    <mergeCell ref="H11:H12"/>
    <mergeCell ref="I11:I12"/>
    <mergeCell ref="J11:J12"/>
    <mergeCell ref="K11:K12"/>
    <mergeCell ref="L11:L12"/>
    <mergeCell ref="M11:M12"/>
    <mergeCell ref="I39:I40"/>
    <mergeCell ref="J39:J40"/>
    <mergeCell ref="K39:K40"/>
    <mergeCell ref="L39:L40"/>
    <mergeCell ref="M39:M40"/>
    <mergeCell ref="G41:G42"/>
    <mergeCell ref="H41:H42"/>
    <mergeCell ref="I41:I42"/>
    <mergeCell ref="J41:J42"/>
    <mergeCell ref="E41:E42"/>
    <mergeCell ref="C24:C25"/>
    <mergeCell ref="L28:L29"/>
    <mergeCell ref="M28:M29"/>
    <mergeCell ref="I8:I9"/>
    <mergeCell ref="J28:J29"/>
    <mergeCell ref="K28:K29"/>
    <mergeCell ref="G4:G5"/>
    <mergeCell ref="N6:N7"/>
    <mergeCell ref="N4:N5"/>
    <mergeCell ref="N8:N9"/>
    <mergeCell ref="I24:I25"/>
    <mergeCell ref="H4:H5"/>
    <mergeCell ref="I4:I5"/>
    <mergeCell ref="J4:J5"/>
    <mergeCell ref="K4:K5"/>
    <mergeCell ref="L4:L5"/>
    <mergeCell ref="M4:M5"/>
    <mergeCell ref="G6:G7"/>
    <mergeCell ref="H6:H7"/>
    <mergeCell ref="I6:I7"/>
    <mergeCell ref="J6:J7"/>
    <mergeCell ref="K6:K7"/>
    <mergeCell ref="L6:L7"/>
    <mergeCell ref="M6:M7"/>
    <mergeCell ref="N39:N40"/>
    <mergeCell ref="N41:N42"/>
    <mergeCell ref="N28:N29"/>
    <mergeCell ref="J8:J9"/>
    <mergeCell ref="K8:K9"/>
    <mergeCell ref="L8:L9"/>
    <mergeCell ref="J20:J21"/>
    <mergeCell ref="K20:K21"/>
    <mergeCell ref="L20:L21"/>
    <mergeCell ref="M20:M21"/>
    <mergeCell ref="J24:J25"/>
    <mergeCell ref="K24:K25"/>
    <mergeCell ref="L24:L25"/>
    <mergeCell ref="M24:M25"/>
    <mergeCell ref="N18:N19"/>
    <mergeCell ref="N20:N21"/>
    <mergeCell ref="N24:N25"/>
    <mergeCell ref="N11:N12"/>
    <mergeCell ref="K41:K42"/>
    <mergeCell ref="M8:M9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00AB-AB73-48A0-9C00-FC4025F3E03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EXPO 2009 AL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ostoa</dc:creator>
  <cp:lastModifiedBy>52444</cp:lastModifiedBy>
  <dcterms:created xsi:type="dcterms:W3CDTF">2022-06-13T20:21:52Z</dcterms:created>
  <dcterms:modified xsi:type="dcterms:W3CDTF">2024-05-02T22:55:29Z</dcterms:modified>
</cp:coreProperties>
</file>